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4"/>
  <workbookPr autoCompressPictures="0"/>
  <mc:AlternateContent xmlns:mc="http://schemas.openxmlformats.org/markup-compatibility/2006">
    <mc:Choice Requires="x15">
      <x15ac:absPath xmlns:x15ac="http://schemas.microsoft.com/office/spreadsheetml/2010/11/ac" url="/Users/yoshimizu/Documents/実験施設業務関係/2026年度/申請フォーマット2026/"/>
    </mc:Choice>
  </mc:AlternateContent>
  <xr:revisionPtr revIDLastSave="0" documentId="13_ncr:1_{774CA121-DB6F-CC46-B3CE-B52A18D24ECE}" xr6:coauthVersionLast="47" xr6:coauthVersionMax="47" xr10:uidLastSave="{00000000-0000-0000-0000-000000000000}"/>
  <workbookProtection workbookAlgorithmName="SHA-512" workbookHashValue="skj76+S53H1plksE/Ao1gnS419DgpIAC2IzZyTyTGHVZk8wPw/tyOzt6t6/IFjyX6taNT+Xr7Nt+wk61K8hZgw==" workbookSaltValue="MUKMDA8n3KAZJ5McphWGNQ==" workbookSpinCount="100000" lockStructure="1"/>
  <bookViews>
    <workbookView xWindow="20620" yWindow="2020" windowWidth="21900" windowHeight="33120" tabRatio="735" activeTab="3" xr2:uid="{00000000-000D-0000-FFFF-FFFF00000000}"/>
  </bookViews>
  <sheets>
    <sheet name="実験施設利用許可証" sheetId="24" state="hidden" r:id="rId1"/>
    <sheet name="利用者データベース用（計測・分析）" sheetId="25" state="hidden" r:id="rId2"/>
    <sheet name="参照リスト" sheetId="19" state="hidden" r:id="rId3"/>
    <sheet name="実験施設利用申請書" sheetId="21" r:id="rId4"/>
    <sheet name="内容変更届" sheetId="26" r:id="rId5"/>
  </sheets>
  <definedNames>
    <definedName name="_xlnm.Print_Area" localSheetId="2">参照リスト!#REF!</definedName>
    <definedName name="_xlnm.Print_Area" localSheetId="3">実験施設利用申請書!$A$1:$AL$48</definedName>
    <definedName name="_xlnm.Print_Area" localSheetId="4">内容変更届!$A$1:$AL$48</definedName>
    <definedName name="財源区分" localSheetId="2">参照リスト!#REF!</definedName>
    <definedName name="財源区分" localSheetId="3">実験施設利用申請書!#REF!</definedName>
    <definedName name="財源区分" localSheetId="4">内容変更届!#REF!</definedName>
    <definedName name="財源区分">#REF!</definedName>
    <definedName name="申請区分" localSheetId="2">参照リスト!$A$2:$A$4</definedName>
    <definedName name="申請区分" localSheetId="3">実験施設利用申請書!#REF!</definedName>
    <definedName name="申請区分" localSheetId="4">内容変更届!#REF!</definedName>
    <definedName name="申請区分">#REF!</definedName>
    <definedName name="選択" localSheetId="2">参照リスト!$A$2:$A$4</definedName>
    <definedName name="選択" localSheetId="3">実験施設利用申請書!#REF!</definedName>
    <definedName name="選択" localSheetId="4">内容変更届!#REF!</definedName>
    <definedName name="選択">#REF!</definedName>
    <definedName name="地球研外＿外部資金" localSheetId="2">参照リスト!#REF!</definedName>
    <definedName name="地球研外＿外部資金">参照リスト!#REF!</definedName>
    <definedName name="地球研内＿運営費" localSheetId="2">参照リスト!#REF!</definedName>
    <definedName name="地球研内＿運営費">参照リスト!#REF!</definedName>
    <definedName name="地球研内＿外部資金" localSheetId="2">参照リスト!#REF!</definedName>
    <definedName name="地球研内＿外部資金">参照リスト!#REF!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25" l="1"/>
  <c r="A10" i="25"/>
  <c r="A9" i="25"/>
  <c r="AA13" i="25"/>
  <c r="AA2" i="25"/>
  <c r="Z13" i="25"/>
  <c r="Z2" i="25"/>
  <c r="D2" i="25"/>
  <c r="Y13" i="25"/>
  <c r="Y2" i="25"/>
  <c r="X13" i="25"/>
  <c r="X2" i="25"/>
  <c r="W13" i="25"/>
  <c r="W2" i="25"/>
  <c r="V13" i="25"/>
  <c r="V2" i="25"/>
  <c r="U13" i="25"/>
  <c r="U2" i="25"/>
  <c r="T13" i="25"/>
  <c r="T2" i="25"/>
  <c r="S13" i="25"/>
  <c r="S2" i="25"/>
  <c r="H2" i="25"/>
  <c r="R13" i="25"/>
  <c r="Q13" i="25"/>
  <c r="P13" i="25"/>
  <c r="O13" i="25"/>
  <c r="N13" i="25"/>
  <c r="E15" i="19"/>
  <c r="T20" i="26"/>
  <c r="M13" i="25"/>
  <c r="E16" i="19"/>
  <c r="AA20" i="26"/>
  <c r="L13" i="25"/>
  <c r="E17" i="19"/>
  <c r="AA21" i="26"/>
  <c r="K13" i="25"/>
  <c r="J13" i="25"/>
  <c r="I13" i="25"/>
  <c r="H13" i="25"/>
  <c r="G13" i="25"/>
  <c r="F13" i="25"/>
  <c r="E13" i="25"/>
  <c r="D13" i="25"/>
  <c r="C13" i="25"/>
  <c r="B13" i="25"/>
  <c r="A13" i="25"/>
  <c r="AK12" i="26"/>
  <c r="AI12" i="26"/>
  <c r="AG12" i="21"/>
  <c r="AG12" i="26"/>
  <c r="S35" i="24"/>
  <c r="G19" i="24"/>
  <c r="G20" i="24"/>
  <c r="M35" i="24"/>
  <c r="G35" i="24"/>
  <c r="D35" i="24"/>
  <c r="D32" i="24"/>
  <c r="L5" i="26"/>
  <c r="E15" i="26"/>
  <c r="E14" i="26"/>
  <c r="E13" i="26"/>
  <c r="R2" i="25"/>
  <c r="Q2" i="25"/>
  <c r="P2" i="25"/>
  <c r="O2" i="25"/>
  <c r="N2" i="25"/>
  <c r="J2" i="25"/>
  <c r="I2" i="25"/>
  <c r="G2" i="25"/>
  <c r="F2" i="25"/>
  <c r="E2" i="25"/>
  <c r="C2" i="25"/>
  <c r="B2" i="25"/>
  <c r="A2" i="25"/>
  <c r="A7" i="24"/>
  <c r="G25" i="24"/>
  <c r="G21" i="24"/>
  <c r="D29" i="24"/>
  <c r="Q1" i="24"/>
  <c r="B17" i="19"/>
  <c r="AA21" i="21"/>
  <c r="B16" i="19"/>
  <c r="AA20" i="21"/>
  <c r="B15" i="19"/>
  <c r="T20" i="21"/>
  <c r="M2" i="25"/>
  <c r="L2" i="25"/>
  <c r="K2" i="25"/>
</calcChain>
</file>

<file path=xl/sharedStrings.xml><?xml version="1.0" encoding="utf-8"?>
<sst xmlns="http://schemas.openxmlformats.org/spreadsheetml/2006/main" count="282" uniqueCount="154">
  <si>
    <t>別記様式1-1</t>
    <phoneticPr fontId="1"/>
  </si>
  <si>
    <t>別記様式1-2</t>
    <phoneticPr fontId="1"/>
  </si>
  <si>
    <t>＜オプションボタン：申請区分＞</t>
    <rPh sb="1" eb="4">
      <t>シンセイクブン</t>
    </rPh>
    <phoneticPr fontId="1"/>
  </si>
  <si>
    <t>（選択）</t>
    <phoneticPr fontId="1"/>
  </si>
  <si>
    <t>＜オプションボタン：所内外＞</t>
    <rPh sb="1" eb="4">
      <t>シンセイクブン</t>
    </rPh>
    <phoneticPr fontId="1"/>
  </si>
  <si>
    <t>同位体環境学共同研究事業</t>
    <rPh sb="0" eb="6">
      <t>キョウドウケンキュウジギョウ</t>
    </rPh>
    <phoneticPr fontId="1"/>
  </si>
  <si>
    <t>＜オプションボタン：加入保険＞</t>
    <rPh sb="1" eb="4">
      <t>シンセイクブン</t>
    </rPh>
    <phoneticPr fontId="1"/>
  </si>
  <si>
    <t>教授</t>
    <rPh sb="0" eb="2">
      <t>キョウジュ</t>
    </rPh>
    <phoneticPr fontId="1"/>
  </si>
  <si>
    <t>＜オプションボタン：毒劇物＞</t>
    <rPh sb="1" eb="4">
      <t>シンセイクブン</t>
    </rPh>
    <phoneticPr fontId="1"/>
  </si>
  <si>
    <t>たやす　いちろう</t>
    <phoneticPr fontId="1"/>
  </si>
  <si>
    <t>陀安　一郎</t>
    <rPh sb="0" eb="2">
      <t>タヤス</t>
    </rPh>
    <phoneticPr fontId="1"/>
  </si>
  <si>
    <t>＜オプションボタン：試料保管室＞</t>
    <rPh sb="1" eb="4">
      <t>シンセイクブン</t>
    </rPh>
    <phoneticPr fontId="1"/>
  </si>
  <si>
    <t>＜オプションボタン：恒温室＞</t>
    <rPh sb="1" eb="4">
      <t>シンセイクブン</t>
    </rPh>
    <phoneticPr fontId="1"/>
  </si>
  <si>
    <t>＜オプションボタン：組換えDNA実験＞</t>
    <rPh sb="1" eb="4">
      <t>シンセイクブン</t>
    </rPh>
    <phoneticPr fontId="1"/>
  </si>
  <si>
    <t>＜チェックボックス：毒劇物＞</t>
    <phoneticPr fontId="1"/>
  </si>
  <si>
    <t>＜チェックボックス：申請者情報＞</t>
    <rPh sb="1" eb="5">
      <t>シンセイシャジョウホウｙ</t>
    </rPh>
    <phoneticPr fontId="1"/>
  </si>
  <si>
    <t>＜チェックボックス：試料保管室＞</t>
    <rPh sb="1" eb="5">
      <t>シリョウホカンシツ</t>
    </rPh>
    <phoneticPr fontId="1"/>
  </si>
  <si>
    <t>＜チェックボックス：利用場所＞</t>
    <rPh sb="1" eb="4">
      <t>リヨウバショ</t>
    </rPh>
    <phoneticPr fontId="1"/>
  </si>
  <si>
    <t>＜チェックボックス：写真提出＞</t>
    <rPh sb="1" eb="2">
      <t>シャシｎ</t>
    </rPh>
    <phoneticPr fontId="1"/>
  </si>
  <si>
    <t>※オプションボタンのグループボックスは非表示にしてあります．ホーム＞検索と選択＞オブジェクトの選択で探すことができます（オブジェクトの選択をしただけでは何も表示されない場合は，そのコマンドの下にある選択ウィンドウを選択します）</t>
    <rPh sb="19" eb="22">
      <t xml:space="preserve">ヒヒョウジニシテアリマス </t>
    </rPh>
    <rPh sb="34" eb="36">
      <t xml:space="preserve">ケンサクトセンタク </t>
    </rPh>
    <rPh sb="50" eb="51">
      <t xml:space="preserve">サガスコトガデキマス </t>
    </rPh>
    <rPh sb="76" eb="77">
      <t xml:space="preserve">ナニモヒョウジサレナイバアイハ </t>
    </rPh>
    <rPh sb="99" eb="101">
      <t xml:space="preserve">センタクウィンドウ </t>
    </rPh>
    <rPh sb="107" eb="109">
      <t xml:space="preserve">センタクスルヒツヨウガアルバアイモアリマス </t>
    </rPh>
    <phoneticPr fontId="1"/>
  </si>
  <si>
    <t>総合地球環境学研究所実験施設利用許可証</t>
    <phoneticPr fontId="1"/>
  </si>
  <si>
    <t>殿</t>
    <rPh sb="0" eb="1">
      <t xml:space="preserve">ドノ </t>
    </rPh>
    <phoneticPr fontId="1"/>
  </si>
  <si>
    <t>総合地球環境学研究所長</t>
    <rPh sb="0" eb="10">
      <t>ソウ</t>
    </rPh>
    <rPh sb="10" eb="11">
      <t xml:space="preserve">チョウ </t>
    </rPh>
    <phoneticPr fontId="1"/>
  </si>
  <si>
    <t>総合地球環境学研究所実験施設の利用について、下記のとおり許可します。</t>
    <phoneticPr fontId="1"/>
  </si>
  <si>
    <t>記</t>
    <rPh sb="0" eb="1">
      <t xml:space="preserve">キ </t>
    </rPh>
    <phoneticPr fontId="1"/>
  </si>
  <si>
    <t>利用者</t>
    <rPh sb="0" eb="3">
      <t xml:space="preserve">リヨウシャ </t>
    </rPh>
    <phoneticPr fontId="1"/>
  </si>
  <si>
    <t>ふりがな</t>
    <phoneticPr fontId="1"/>
  </si>
  <si>
    <t>顔写真添付</t>
    <rPh sb="0" eb="3">
      <t xml:space="preserve">カオジャシン </t>
    </rPh>
    <rPh sb="3" eb="5">
      <t xml:space="preserve">テンプ </t>
    </rPh>
    <phoneticPr fontId="1"/>
  </si>
  <si>
    <t>氏名</t>
    <rPh sb="0" eb="2">
      <t xml:space="preserve">シメイ </t>
    </rPh>
    <phoneticPr fontId="1"/>
  </si>
  <si>
    <t>所属機関</t>
    <rPh sb="0" eb="4">
      <t xml:space="preserve">ショゾクキカン </t>
    </rPh>
    <phoneticPr fontId="1"/>
  </si>
  <si>
    <t>利用年度</t>
    <rPh sb="0" eb="1">
      <t xml:space="preserve">リヨウネンド </t>
    </rPh>
    <phoneticPr fontId="1"/>
  </si>
  <si>
    <t>毒劇物
使用</t>
    <rPh sb="0" eb="5">
      <t xml:space="preserve">ドクゲキブツシヨウ </t>
    </rPh>
    <phoneticPr fontId="1"/>
  </si>
  <si>
    <t>認定機器</t>
    <rPh sb="0" eb="4">
      <t xml:space="preserve">ニンテイキキ </t>
    </rPh>
    <phoneticPr fontId="1"/>
  </si>
  <si>
    <t>許可条件</t>
    <rPh sb="0" eb="4">
      <t xml:space="preserve">キョカジョウケｎ </t>
    </rPh>
    <phoneticPr fontId="1"/>
  </si>
  <si>
    <t>申請日</t>
    <rPh sb="0" eb="2">
      <t>シンセイビ</t>
    </rPh>
    <phoneticPr fontId="1"/>
  </si>
  <si>
    <t>年</t>
    <rPh sb="0" eb="1">
      <t>ネｎ</t>
    </rPh>
    <phoneticPr fontId="1"/>
  </si>
  <si>
    <t>月</t>
    <rPh sb="0" eb="1">
      <t>ガツ</t>
    </rPh>
    <phoneticPr fontId="2"/>
  </si>
  <si>
    <t>日</t>
    <rPh sb="0" eb="1">
      <t>ニチ</t>
    </rPh>
    <phoneticPr fontId="2"/>
  </si>
  <si>
    <t xml:space="preserve">年度　実験施設利用申請書 </t>
    <rPh sb="0" eb="2">
      <t>ネンド</t>
    </rPh>
    <phoneticPr fontId="1"/>
  </si>
  <si>
    <t>総合地球環境学研究所長　殿</t>
    <rPh sb="0" eb="2">
      <t>ソウゴウ</t>
    </rPh>
    <rPh sb="2" eb="4">
      <t>チキュウ</t>
    </rPh>
    <rPh sb="4" eb="6">
      <t>カンキョウ</t>
    </rPh>
    <rPh sb="6" eb="7">
      <t>ガク</t>
    </rPh>
    <rPh sb="7" eb="10">
      <t>ケンキュウショ</t>
    </rPh>
    <rPh sb="10" eb="11">
      <t>チョウ</t>
    </rPh>
    <rPh sb="12" eb="13">
      <t>ドノ</t>
    </rPh>
    <phoneticPr fontId="1"/>
  </si>
  <si>
    <t>申請者情報</t>
    <rPh sb="0" eb="2">
      <t>ジョウホウ</t>
    </rPh>
    <phoneticPr fontId="1"/>
  </si>
  <si>
    <t>共同研究事業採択番号</t>
    <rPh sb="0" eb="2">
      <t>キョウドウ</t>
    </rPh>
    <rPh sb="2" eb="4">
      <t xml:space="preserve">ケンキュ </t>
    </rPh>
    <rPh sb="4" eb="6">
      <t xml:space="preserve">ジギョウ </t>
    </rPh>
    <rPh sb="6" eb="10">
      <t xml:space="preserve">サイタクバンゴウ </t>
    </rPh>
    <phoneticPr fontId="1"/>
  </si>
  <si>
    <t>英語表記</t>
    <rPh sb="0" eb="2">
      <t xml:space="preserve">エイゴ </t>
    </rPh>
    <phoneticPr fontId="1"/>
  </si>
  <si>
    <t>性別</t>
    <rPh sb="0" eb="2">
      <t>セイベツ</t>
    </rPh>
    <phoneticPr fontId="1"/>
  </si>
  <si>
    <r>
      <t>写真添付箇所</t>
    </r>
    <r>
      <rPr>
        <sz val="6"/>
        <rFont val="ＭＳ Ｐゴシック"/>
        <family val="2"/>
        <charset val="128"/>
      </rPr>
      <t>（本人単身胸から上）</t>
    </r>
    <rPh sb="0" eb="6">
      <t xml:space="preserve">シャシンテンプカショ </t>
    </rPh>
    <rPh sb="7" eb="11">
      <t xml:space="preserve">ホンニンタンシン </t>
    </rPh>
    <rPh sb="11" eb="12">
      <t xml:space="preserve">ムネカラウエ </t>
    </rPh>
    <phoneticPr fontId="1"/>
  </si>
  <si>
    <t>申請者氏名</t>
    <rPh sb="0" eb="1">
      <t>シンセイｓ</t>
    </rPh>
    <phoneticPr fontId="1"/>
  </si>
  <si>
    <t>所属機関</t>
    <phoneticPr fontId="1"/>
  </si>
  <si>
    <t xml:space="preserve">    地球研</t>
    <phoneticPr fontId="1"/>
  </si>
  <si>
    <t>　　地球研外</t>
    <rPh sb="0" eb="2">
      <t>ショガイ</t>
    </rPh>
    <phoneticPr fontId="1"/>
  </si>
  <si>
    <t>連絡先</t>
    <phoneticPr fontId="1"/>
  </si>
  <si>
    <t>TEL</t>
    <phoneticPr fontId="1"/>
  </si>
  <si>
    <t>E-mail</t>
    <phoneticPr fontId="1"/>
  </si>
  <si>
    <t>加入傷害保険</t>
    <phoneticPr fontId="1"/>
  </si>
  <si>
    <t xml:space="preserve">    労災保険</t>
    <phoneticPr fontId="1"/>
  </si>
  <si>
    <t xml:space="preserve">   学生教育研究災害傷害保険</t>
    <rPh sb="3" eb="5">
      <t>ガｌクセイ</t>
    </rPh>
    <phoneticPr fontId="1"/>
  </si>
  <si>
    <t>その他</t>
    <phoneticPr fontId="1"/>
  </si>
  <si>
    <t xml:space="preserve"> 地球研　所属・受け入れ部署　責任者（プロジェクトリーダー等）</t>
    <rPh sb="0" eb="31">
      <t>ショナイショゾク</t>
    </rPh>
    <phoneticPr fontId="1"/>
  </si>
  <si>
    <t>所属区分</t>
    <rPh sb="0" eb="2">
      <t>ショゾク</t>
    </rPh>
    <phoneticPr fontId="1"/>
  </si>
  <si>
    <t>（選択）</t>
  </si>
  <si>
    <t>職名</t>
    <rPh sb="0" eb="2">
      <t>ショクメイ</t>
    </rPh>
    <phoneticPr fontId="1"/>
  </si>
  <si>
    <t>印</t>
    <rPh sb="0" eb="1">
      <t>イン</t>
    </rPh>
    <phoneticPr fontId="1"/>
  </si>
  <si>
    <t>氏名</t>
    <rPh sb="0" eb="2">
      <t>シメイ</t>
    </rPh>
    <phoneticPr fontId="1"/>
  </si>
  <si>
    <t xml:space="preserve"> 所属機関　責任者（所属機関の上長．学生・博士研究員の場合は指導・受入教員）</t>
    <rPh sb="0" eb="38">
      <t>（</t>
    </rPh>
    <phoneticPr fontId="1"/>
  </si>
  <si>
    <t>所属</t>
    <rPh sb="0" eb="2">
      <t>ショゾク</t>
    </rPh>
    <phoneticPr fontId="1"/>
  </si>
  <si>
    <t>備考</t>
    <rPh sb="0" eb="2">
      <t>ビコウ</t>
    </rPh>
    <phoneticPr fontId="1"/>
  </si>
  <si>
    <t>毒劇物</t>
    <phoneticPr fontId="1"/>
  </si>
  <si>
    <t>使用しません</t>
    <phoneticPr fontId="1"/>
  </si>
  <si>
    <t>毒物及び劇物取締法、総合地球環境学研究所毒物及び劇物の管理に関する規則、及び関係法令を尊守の上、総合地球環境学研究所毒物及び劇物の管理に関する規則第5条に基づき、以下のとおり貴研究所における毒劇物の使用許可を申請します。</t>
    <rPh sb="0" eb="2">
      <t>カキ</t>
    </rPh>
    <phoneticPr fontId="1"/>
  </si>
  <si>
    <t>使用目的</t>
    <phoneticPr fontId="1"/>
  </si>
  <si>
    <t>使用予定薬品</t>
    <rPh sb="0" eb="1">
      <t>シヨウヨテイヤクヒン</t>
    </rPh>
    <phoneticPr fontId="1"/>
  </si>
  <si>
    <t>試料保管室</t>
    <phoneticPr fontId="1"/>
  </si>
  <si>
    <t>利用しません</t>
    <phoneticPr fontId="1"/>
  </si>
  <si>
    <t>利用場所</t>
    <rPh sb="0" eb="1">
      <t>リヨウバショ</t>
    </rPh>
    <phoneticPr fontId="1"/>
  </si>
  <si>
    <t>18-B（+5℃設定）</t>
    <phoneticPr fontId="1"/>
  </si>
  <si>
    <t>18-C（-30℃設定）</t>
    <phoneticPr fontId="1"/>
  </si>
  <si>
    <t>利用目的</t>
    <rPh sb="0" eb="4">
      <t>リヨウモクテキ</t>
    </rPh>
    <phoneticPr fontId="1"/>
  </si>
  <si>
    <t>主な試料</t>
    <rPh sb="0" eb="1">
      <t>シリョウナイヨウ</t>
    </rPh>
    <phoneticPr fontId="1"/>
  </si>
  <si>
    <t>恒温室</t>
    <rPh sb="0" eb="2">
      <t>コウオン</t>
    </rPh>
    <phoneticPr fontId="1"/>
  </si>
  <si>
    <t>組換えDNA実験</t>
    <rPh sb="0" eb="2">
      <t>ジッケン</t>
    </rPh>
    <phoneticPr fontId="1"/>
  </si>
  <si>
    <t>実施しません</t>
    <phoneticPr fontId="1"/>
  </si>
  <si>
    <t>実施を予定しています</t>
    <rPh sb="0" eb="2">
      <t>ヨテイシテイマス</t>
    </rPh>
    <phoneticPr fontId="1"/>
  </si>
  <si>
    <t>受理年月日</t>
    <phoneticPr fontId="1"/>
  </si>
  <si>
    <t>カードキーNo.</t>
    <phoneticPr fontId="1"/>
  </si>
  <si>
    <t>年度　実験施設利用申請内容変更届</t>
    <rPh sb="0" eb="2">
      <t>ネンド</t>
    </rPh>
    <phoneticPr fontId="1"/>
  </si>
  <si>
    <t>共通機器認定利用者リストを確認してから記入し，黒字にする．</t>
    <rPh sb="0" eb="4">
      <t xml:space="preserve">キョウツウキキ </t>
    </rPh>
    <rPh sb="4" eb="9">
      <t xml:space="preserve">ニンテイリヨウシャヲ </t>
    </rPh>
    <rPh sb="13" eb="15">
      <t xml:space="preserve">カクニンスルコト </t>
    </rPh>
    <rPh sb="19" eb="21">
      <t xml:space="preserve">キニュウ </t>
    </rPh>
    <rPh sb="23" eb="25">
      <t xml:space="preserve">クロジニスル </t>
    </rPh>
    <phoneticPr fontId="1"/>
  </si>
  <si>
    <t>プログラム研究部</t>
    <phoneticPr fontId="1"/>
  </si>
  <si>
    <t>基盤研究部</t>
    <rPh sb="0" eb="5">
      <t xml:space="preserve">キバンケンキュウブ </t>
    </rPh>
    <phoneticPr fontId="1"/>
  </si>
  <si>
    <t>管理部/IR室/広報室</t>
    <rPh sb="0" eb="1">
      <t>シツ</t>
    </rPh>
    <rPh sb="6" eb="7">
      <t xml:space="preserve">シツ </t>
    </rPh>
    <rPh sb="8" eb="11">
      <t xml:space="preserve">コウホウシツ </t>
    </rPh>
    <phoneticPr fontId="1"/>
  </si>
  <si>
    <t>申請者氏名</t>
    <rPh sb="0" eb="3">
      <t xml:space="preserve">シンセイシャ </t>
    </rPh>
    <rPh sb="3" eb="5">
      <t xml:space="preserve">シメイ </t>
    </rPh>
    <phoneticPr fontId="29"/>
  </si>
  <si>
    <t>申請者氏名（英語表記）</t>
    <rPh sb="0" eb="3">
      <t xml:space="preserve">シンセイシャ </t>
    </rPh>
    <rPh sb="3" eb="5">
      <t xml:space="preserve">シメイ </t>
    </rPh>
    <rPh sb="6" eb="10">
      <t xml:space="preserve">エイゴヒョウキ </t>
    </rPh>
    <phoneticPr fontId="29"/>
  </si>
  <si>
    <t>申請者氏名（ふりがな）</t>
    <rPh sb="0" eb="3">
      <t xml:space="preserve">シンセイシャ </t>
    </rPh>
    <rPh sb="3" eb="5">
      <t xml:space="preserve">シメイ </t>
    </rPh>
    <phoneticPr fontId="29"/>
  </si>
  <si>
    <t>毒劇物</t>
    <rPh sb="0" eb="3">
      <t xml:space="preserve">ドクゲキブツ </t>
    </rPh>
    <phoneticPr fontId="29"/>
  </si>
  <si>
    <t>申請者性別</t>
    <rPh sb="0" eb="3">
      <t xml:space="preserve">シンセイシャ </t>
    </rPh>
    <rPh sb="3" eb="5">
      <t xml:space="preserve">セイベツ </t>
    </rPh>
    <phoneticPr fontId="29"/>
  </si>
  <si>
    <t>申請者所属機関</t>
    <rPh sb="0" eb="3">
      <t xml:space="preserve">シンセイシャ </t>
    </rPh>
    <rPh sb="3" eb="7">
      <t xml:space="preserve">ショゾクキカン </t>
    </rPh>
    <phoneticPr fontId="29"/>
  </si>
  <si>
    <t>申請者職名</t>
    <rPh sb="0" eb="3">
      <t xml:space="preserve">シンセイシャ </t>
    </rPh>
    <rPh sb="3" eb="5">
      <t xml:space="preserve">ショクメイ </t>
    </rPh>
    <phoneticPr fontId="29"/>
  </si>
  <si>
    <t>申請者e-mail</t>
    <rPh sb="0" eb="3">
      <t xml:space="preserve">シンセイシャ </t>
    </rPh>
    <phoneticPr fontId="29"/>
  </si>
  <si>
    <t>申請者tel</t>
    <rPh sb="0" eb="3">
      <t xml:space="preserve">シンセイシャ </t>
    </rPh>
    <phoneticPr fontId="29"/>
  </si>
  <si>
    <t>地球研受け入れ部署</t>
    <rPh sb="0" eb="3">
      <t xml:space="preserve">チキュウケン </t>
    </rPh>
    <rPh sb="3" eb="4">
      <t xml:space="preserve">ウケイレブショ </t>
    </rPh>
    <phoneticPr fontId="29"/>
  </si>
  <si>
    <t>地球研受入者氏名</t>
    <rPh sb="0" eb="6">
      <t xml:space="preserve">チキュウケンウケイレシャ </t>
    </rPh>
    <rPh sb="6" eb="8">
      <t xml:space="preserve">シメイ </t>
    </rPh>
    <phoneticPr fontId="29"/>
  </si>
  <si>
    <t>地球研受入者ふりがな</t>
    <rPh sb="0" eb="6">
      <t xml:space="preserve">チキュウケンウケイレシャ </t>
    </rPh>
    <phoneticPr fontId="29"/>
  </si>
  <si>
    <t>地球研受入者職名</t>
    <rPh sb="0" eb="6">
      <t xml:space="preserve">チキュウケンウケイレシャ </t>
    </rPh>
    <rPh sb="6" eb="8">
      <t xml:space="preserve">ショクメイ </t>
    </rPh>
    <phoneticPr fontId="29"/>
  </si>
  <si>
    <t>所属機関責任者所属</t>
    <rPh sb="0" eb="4">
      <t xml:space="preserve">ショゾクキカン </t>
    </rPh>
    <rPh sb="4" eb="7">
      <t xml:space="preserve">セキニンシャ </t>
    </rPh>
    <rPh sb="7" eb="9">
      <t xml:space="preserve">ショゾク </t>
    </rPh>
    <phoneticPr fontId="29"/>
  </si>
  <si>
    <t>所属機関責任者職名</t>
    <rPh sb="0" eb="2">
      <t xml:space="preserve">ショクメイ </t>
    </rPh>
    <phoneticPr fontId="29"/>
  </si>
  <si>
    <t>所属機関責任者氏名</t>
    <rPh sb="0" eb="2">
      <t xml:space="preserve">シメイ </t>
    </rPh>
    <phoneticPr fontId="29"/>
  </si>
  <si>
    <t>所属機関責任者氏名（ふりがな）</t>
    <phoneticPr fontId="29"/>
  </si>
  <si>
    <t>所属機関責任者氏名tel</t>
    <phoneticPr fontId="29"/>
  </si>
  <si>
    <t>所属機関責任者氏名e-mail</t>
    <phoneticPr fontId="29"/>
  </si>
  <si>
    <t>試料保管室</t>
    <rPh sb="0" eb="5">
      <t xml:space="preserve">シリョウホカンシツ </t>
    </rPh>
    <phoneticPr fontId="29"/>
  </si>
  <si>
    <t>5℃</t>
    <phoneticPr fontId="29"/>
  </si>
  <si>
    <t>恒温室</t>
    <rPh sb="0" eb="3">
      <t xml:space="preserve">コウオンシツ </t>
    </rPh>
    <phoneticPr fontId="29"/>
  </si>
  <si>
    <t>組み替えDNA</t>
    <rPh sb="0" eb="1">
      <t xml:space="preserve">クミカエ </t>
    </rPh>
    <phoneticPr fontId="29"/>
  </si>
  <si>
    <t>-30℃</t>
    <phoneticPr fontId="29"/>
  </si>
  <si>
    <t>18-A（常温）</t>
    <rPh sb="5" eb="7">
      <t xml:space="preserve">ジョウオン </t>
    </rPh>
    <phoneticPr fontId="1"/>
  </si>
  <si>
    <t>＜同位体環境学受入者参照元＞</t>
    <rPh sb="1" eb="4">
      <t xml:space="preserve">ドウイタイ </t>
    </rPh>
    <rPh sb="4" eb="7">
      <t xml:space="preserve">カンキョウガク </t>
    </rPh>
    <rPh sb="9" eb="10">
      <t xml:space="preserve">ウケイレシャ </t>
    </rPh>
    <rPh sb="10" eb="13">
      <t xml:space="preserve">サンショウモト ウケイレシャ </t>
    </rPh>
    <phoneticPr fontId="1"/>
  </si>
  <si>
    <t>一般</t>
    <rPh sb="0" eb="2">
      <t xml:space="preserve">イッパン </t>
    </rPh>
    <phoneticPr fontId="1"/>
  </si>
  <si>
    <t>計測</t>
    <rPh sb="0" eb="2">
      <t xml:space="preserve">ケイソク </t>
    </rPh>
    <phoneticPr fontId="1"/>
  </si>
  <si>
    <t>連携</t>
    <rPh sb="0" eb="2">
      <t xml:space="preserve">レンケイ </t>
    </rPh>
    <phoneticPr fontId="1"/>
  </si>
  <si>
    <t>＜チェックボックス：責任の所在＞</t>
    <rPh sb="10" eb="12">
      <t xml:space="preserve">セキニンノショアイ </t>
    </rPh>
    <rPh sb="13" eb="15">
      <t xml:space="preserve">ショザイ </t>
    </rPh>
    <phoneticPr fontId="1"/>
  </si>
  <si>
    <t>備考</t>
    <phoneticPr fontId="1"/>
  </si>
  <si>
    <t>特記事項</t>
    <rPh sb="0" eb="4">
      <t xml:space="preserve">トッキジコウ </t>
    </rPh>
    <phoneticPr fontId="1"/>
  </si>
  <si>
    <t>利用を予定しています</t>
    <rPh sb="3" eb="5">
      <t xml:space="preserve">ヨテイシテイマス </t>
    </rPh>
    <phoneticPr fontId="1"/>
  </si>
  <si>
    <t>利用を予定しています</t>
    <phoneticPr fontId="1"/>
  </si>
  <si>
    <t>使用を予定しています</t>
    <rPh sb="3" eb="5">
      <t xml:space="preserve">ヨテイシテイマス </t>
    </rPh>
    <phoneticPr fontId="1"/>
  </si>
  <si>
    <t>＜オプションボタン：共通機器＞</t>
    <rPh sb="10" eb="14">
      <t xml:space="preserve">キョウツウキキ </t>
    </rPh>
    <phoneticPr fontId="1"/>
  </si>
  <si>
    <t>共通機器</t>
    <rPh sb="0" eb="4">
      <t xml:space="preserve">キョウツウキキ </t>
    </rPh>
    <phoneticPr fontId="1"/>
  </si>
  <si>
    <t>総合地球環境学研究所実験施設利用細則第４条に基づき、以下のとおり貴研究所における実験施設利用申請内容の変更を届け出ます。</t>
    <rPh sb="0" eb="2">
      <t>カキ</t>
    </rPh>
    <rPh sb="3" eb="4">
      <t>トオ</t>
    </rPh>
    <rPh sb="5" eb="7">
      <t>キョウツウ</t>
    </rPh>
    <rPh sb="7" eb="9">
      <t>キキ</t>
    </rPh>
    <rPh sb="10" eb="12">
      <t>リヨウ</t>
    </rPh>
    <rPh sb="13" eb="15">
      <t>シンセイ</t>
    </rPh>
    <rPh sb="20" eb="21">
      <t>カキ</t>
    </rPh>
    <rPh sb="22" eb="24">
      <t>ナイヨウ</t>
    </rPh>
    <rPh sb="25" eb="26">
      <t>トオキキリヨウリョウキンスイケイ</t>
    </rPh>
    <phoneticPr fontId="2"/>
  </si>
  <si>
    <t>＜チェックボックス：申請目的＞</t>
    <rPh sb="1" eb="5">
      <t>シンセイシャジョウホウｙ</t>
    </rPh>
    <rPh sb="12" eb="14">
      <t xml:space="preserve">モクテキ </t>
    </rPh>
    <phoneticPr fontId="1"/>
  </si>
  <si>
    <t>＜チェックボックス：特記事項＞</t>
    <rPh sb="1" eb="5">
      <t>シンセイシャジョウホウｙ</t>
    </rPh>
    <rPh sb="10" eb="14">
      <t xml:space="preserve">トッキジコウ </t>
    </rPh>
    <phoneticPr fontId="1"/>
  </si>
  <si>
    <t>特記事項に変更はありません．</t>
    <rPh sb="0" eb="4">
      <t xml:space="preserve">トッキジコウ </t>
    </rPh>
    <phoneticPr fontId="1"/>
  </si>
  <si>
    <t>利用にあたっては、別途、別に定められた所定の手続きを行います</t>
    <rPh sb="9" eb="11">
      <t xml:space="preserve">ツド </t>
    </rPh>
    <rPh sb="11" eb="20">
      <t xml:space="preserve">キョウツウキキリヨウシンセイショニヨリ </t>
    </rPh>
    <rPh sb="23" eb="25">
      <t xml:space="preserve">シンセイイタシマス </t>
    </rPh>
    <phoneticPr fontId="1"/>
  </si>
  <si>
    <t>利用にあたっては、別途、別に定められた所定の手続きを行います</t>
    <rPh sb="0" eb="2">
      <t>シンセイイタシマス</t>
    </rPh>
    <phoneticPr fontId="1"/>
  </si>
  <si>
    <t>実施にあたっては、別途、別に定められた所定の手続きを行います</t>
    <rPh sb="0" eb="2">
      <t xml:space="preserve">ジッシ </t>
    </rPh>
    <rPh sb="9" eb="11">
      <t>シンセイイタシマス</t>
    </rPh>
    <phoneticPr fontId="1"/>
  </si>
  <si>
    <t>実施にあたっては、別途、別に定められた所定の手続きを行います</t>
    <rPh sb="0" eb="2">
      <t xml:space="preserve">ジッシ </t>
    </rPh>
    <phoneticPr fontId="1"/>
  </si>
  <si>
    <t>保管室
利用</t>
    <rPh sb="0" eb="3">
      <t xml:space="preserve">シリョウホカンシツ </t>
    </rPh>
    <rPh sb="3" eb="5">
      <t xml:space="preserve">リヨウ </t>
    </rPh>
    <phoneticPr fontId="1"/>
  </si>
  <si>
    <t>英語表記</t>
    <rPh sb="0" eb="4">
      <t xml:space="preserve">エイゴヒョウキ </t>
    </rPh>
    <phoneticPr fontId="1"/>
  </si>
  <si>
    <t>総合地球環境学研究所試料保管室利用要領第３条に基づき、以下のとおり貴研究所における試料保管室の利用許可を申請します。</t>
    <rPh sb="0" eb="2">
      <t>イカ</t>
    </rPh>
    <rPh sb="10" eb="15">
      <t xml:space="preserve">シリョウホカンシツ </t>
    </rPh>
    <rPh sb="15" eb="17">
      <t xml:space="preserve">リヨウヨウリョウ </t>
    </rPh>
    <rPh sb="17" eb="19">
      <t xml:space="preserve">ヨウリョウ </t>
    </rPh>
    <phoneticPr fontId="1"/>
  </si>
  <si>
    <t>総合地球環境学研究所試料保管室利用要領第３条に基づき、以下のとおり貴研究所における試料保管室の利用許可を申請します。</t>
    <rPh sb="0" eb="2">
      <t>イカ</t>
    </rPh>
    <phoneticPr fontId="1"/>
  </si>
  <si>
    <t>１．
２．</t>
    <phoneticPr fontId="1"/>
  </si>
  <si>
    <t>申請理由</t>
    <rPh sb="0" eb="4">
      <t xml:space="preserve">シンセイリユウ </t>
    </rPh>
    <phoneticPr fontId="1"/>
  </si>
  <si>
    <t>申請理由に変更はありません．</t>
    <rPh sb="0" eb="4">
      <t xml:space="preserve">シンセイリユウ </t>
    </rPh>
    <phoneticPr fontId="1"/>
  </si>
  <si>
    <t>実験施設
利用目的</t>
    <rPh sb="0" eb="4">
      <t xml:space="preserve">ジッケンシセツ </t>
    </rPh>
    <rPh sb="4" eb="8">
      <t xml:space="preserve">リヨウモクテキ </t>
    </rPh>
    <phoneticPr fontId="1"/>
  </si>
  <si>
    <t>実験施設
利用目的</t>
    <rPh sb="0" eb="1">
      <t xml:space="preserve">ジッケンシセツ </t>
    </rPh>
    <rPh sb="4" eb="5">
      <t xml:space="preserve">リヨウモクテキ </t>
    </rPh>
    <phoneticPr fontId="1"/>
  </si>
  <si>
    <t>総合地球環境学研究所実験施設利用細則第２条に基づき、以下のとおり貴研究所における実験施設の利用許可を申請します。
総合地球環境学研究所実験施設利用細則第９条に基づき、研究遂行上に受けた、申請者の責めに帰すべき事由による損害及び傷害については、申請者の所属機関で対応するものとし、総合地球環境学研究所はその責任を負わないことを承知の上で申請します。</t>
    <rPh sb="0" eb="2">
      <t>カキ</t>
    </rPh>
    <rPh sb="3" eb="4">
      <t>トオ</t>
    </rPh>
    <rPh sb="5" eb="7">
      <t>キョウツウ</t>
    </rPh>
    <rPh sb="7" eb="9">
      <t>キキ</t>
    </rPh>
    <rPh sb="10" eb="12">
      <t>リヨウ</t>
    </rPh>
    <rPh sb="13" eb="15">
      <t>シンセイ</t>
    </rPh>
    <rPh sb="20" eb="21">
      <t>カキ</t>
    </rPh>
    <rPh sb="22" eb="24">
      <t>ナイヨウ</t>
    </rPh>
    <rPh sb="25" eb="26">
      <t>トオキキリヨウリョウキンスイケイ</t>
    </rPh>
    <rPh sb="165" eb="166">
      <t xml:space="preserve">ウエデ </t>
    </rPh>
    <rPh sb="167" eb="169">
      <t xml:space="preserve">シンセイシマス </t>
    </rPh>
    <phoneticPr fontId="2"/>
  </si>
  <si>
    <t>職名
（学年）</t>
    <rPh sb="0" eb="2">
      <t>ショクメイ</t>
    </rPh>
    <phoneticPr fontId="1"/>
  </si>
  <si>
    <t>総合地球環境学研究所の利用に関する規則・細則・要領および関係法令を遵守すること。
実験施設を利用の際、本証を携行すること（デジタル媒体可）。</t>
    <rPh sb="23" eb="25">
      <t xml:space="preserve">ヨウリョウ </t>
    </rPh>
    <phoneticPr fontId="1"/>
  </si>
  <si>
    <t>常温</t>
    <rPh sb="0" eb="2">
      <t xml:space="preserve">ジョウオン </t>
    </rPh>
    <phoneticPr fontId="29"/>
  </si>
  <si>
    <t>申請者情報に変更はありません．</t>
    <phoneticPr fontId="1"/>
  </si>
  <si>
    <t>申請者情報の変更</t>
    <phoneticPr fontId="1"/>
  </si>
  <si>
    <t>申請理由の変更</t>
    <rPh sb="0" eb="1">
      <t xml:space="preserve">シンセイリユウノヘンコウ </t>
    </rPh>
    <phoneticPr fontId="1"/>
  </si>
  <si>
    <t>特記事項の変更</t>
    <rPh sb="0" eb="4">
      <t xml:space="preserve">トッキジコウノヘンコウ </t>
    </rPh>
    <phoneticPr fontId="1"/>
  </si>
  <si>
    <t>申請者情報備考</t>
    <rPh sb="0" eb="5">
      <t xml:space="preserve">シンセイシャジョウホウ </t>
    </rPh>
    <rPh sb="5" eb="7">
      <t xml:space="preserve">ビコウ </t>
    </rPh>
    <phoneticPr fontId="29"/>
  </si>
  <si>
    <t>特記事項備考</t>
    <rPh sb="0" eb="4">
      <t xml:space="preserve">トッキジコウ </t>
    </rPh>
    <rPh sb="4" eb="6">
      <t xml:space="preserve">ビコウ </t>
    </rPh>
    <phoneticPr fontId="29"/>
  </si>
  <si>
    <t>以下は内容変更届について</t>
    <rPh sb="0" eb="2">
      <t xml:space="preserve">イカハ </t>
    </rPh>
    <rPh sb="3" eb="5">
      <t xml:space="preserve">ナイヨウ </t>
    </rPh>
    <rPh sb="5" eb="8">
      <t xml:space="preserve">ヘンコウトドケ </t>
    </rPh>
    <phoneticPr fontId="1"/>
  </si>
  <si>
    <t>↑氏名が変更になった場合は，申請者情報備考欄に記載されます（申請者氏名欄はINDEXとして使用するため，変更できません）</t>
    <rPh sb="1" eb="3">
      <t xml:space="preserve">シメイガヘンコウニナッタバアイハ </t>
    </rPh>
    <rPh sb="14" eb="19">
      <t xml:space="preserve">シンセイシャジョウホウ </t>
    </rPh>
    <rPh sb="19" eb="22">
      <t xml:space="preserve">ビコウランニキサイサレマアス </t>
    </rPh>
    <rPh sb="30" eb="36">
      <t xml:space="preserve">シンセイシャシメイランハ </t>
    </rPh>
    <rPh sb="45" eb="47">
      <t xml:space="preserve">シヨウスルタメ </t>
    </rPh>
    <rPh sb="52" eb="54">
      <t xml:space="preserve">ヘンコウデキマセン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</si>
</sst>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00"/>
  </numFmts>
  <fonts count="37">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0"/>
      <name val="ＭＳ 明朝"/>
      <family val="1"/>
      <charset val="128"/>
    </font>
    <font>
      <sz val="10"/>
      <name val="ＭＳ Ｐゴシック"/>
      <family val="3"/>
      <charset val="128"/>
    </font>
    <font>
      <sz val="10"/>
      <name val="ＭＳ Ｐ明朝"/>
      <family val="1"/>
      <charset val="128"/>
    </font>
    <font>
      <sz val="11"/>
      <color theme="1"/>
      <name val="ＭＳ Ｐゴシック"/>
      <family val="3"/>
      <charset val="128"/>
      <scheme val="minor"/>
    </font>
    <font>
      <sz val="8"/>
      <name val="ＭＳ Ｐゴシック"/>
      <family val="3"/>
      <charset val="128"/>
    </font>
    <font>
      <sz val="11"/>
      <name val="ＭＳ 明朝"/>
      <family val="1"/>
      <charset val="128"/>
    </font>
    <font>
      <sz val="9"/>
      <name val="ＭＳ Ｐゴシック"/>
      <family val="3"/>
      <charset val="128"/>
    </font>
    <font>
      <sz val="11"/>
      <name val="ＭＳ Ｐ明朝"/>
      <family val="1"/>
      <charset val="128"/>
    </font>
    <font>
      <sz val="11"/>
      <name val="ＭＳ Ｐゴシック"/>
      <family val="2"/>
      <charset val="128"/>
      <scheme val="minor"/>
    </font>
    <font>
      <sz val="10"/>
      <name val="ＭＳ Ｐゴシック"/>
      <family val="2"/>
      <charset val="128"/>
      <scheme val="minor"/>
    </font>
    <font>
      <sz val="10"/>
      <name val="ＭＳ Ｐゴシック"/>
      <family val="2"/>
      <charset val="128"/>
    </font>
    <font>
      <sz val="8"/>
      <name val="ＭＳ Ｐゴシック"/>
      <family val="2"/>
      <charset val="128"/>
    </font>
    <font>
      <sz val="9"/>
      <name val="ＭＳ Ｐゴシック"/>
      <family val="2"/>
      <charset val="128"/>
    </font>
    <font>
      <b/>
      <sz val="10"/>
      <name val="ＭＳ Ｐゴシック"/>
      <family val="2"/>
      <charset val="128"/>
    </font>
    <font>
      <sz val="10"/>
      <color theme="0" tint="-0.499984740745262"/>
      <name val="ＭＳ Ｐ明朝"/>
      <family val="1"/>
      <charset val="128"/>
    </font>
    <font>
      <sz val="10"/>
      <color theme="0" tint="-0.499984740745262"/>
      <name val="ＭＳ Ｐゴシック"/>
      <family val="2"/>
      <charset val="128"/>
      <scheme val="minor"/>
    </font>
    <font>
      <sz val="11"/>
      <name val="ＭＳ Ｐゴシック"/>
      <family val="2"/>
      <charset val="128"/>
    </font>
    <font>
      <sz val="16"/>
      <name val="ＭＳ Ｐゴシック"/>
      <family val="2"/>
      <charset val="128"/>
    </font>
    <font>
      <sz val="9"/>
      <name val="ＭＳ Ｐ明朝"/>
      <family val="1"/>
      <charset val="128"/>
    </font>
    <font>
      <sz val="6"/>
      <name val="ＭＳ Ｐ明朝"/>
      <family val="1"/>
      <charset val="128"/>
    </font>
    <font>
      <sz val="10"/>
      <color rgb="FFFEC7CE"/>
      <name val="ＭＳ 明朝"/>
      <family val="1"/>
      <charset val="128"/>
    </font>
    <font>
      <sz val="6"/>
      <name val="ＭＳ Ｐゴシック"/>
      <family val="2"/>
      <charset val="128"/>
    </font>
    <font>
      <sz val="10"/>
      <color rgb="FFFF0000"/>
      <name val="ＭＳ Ｐゴシック"/>
      <family val="2"/>
      <charset val="128"/>
    </font>
    <font>
      <sz val="11"/>
      <color theme="1"/>
      <name val="ＭＳ Ｐ明朝"/>
      <family val="1"/>
      <charset val="128"/>
    </font>
    <font>
      <sz val="11"/>
      <color rgb="FFFF0000"/>
      <name val="ＭＳ Ｐ明朝"/>
      <family val="1"/>
      <charset val="128"/>
    </font>
    <font>
      <sz val="9"/>
      <color theme="1"/>
      <name val="ＭＳ Ｐ明朝"/>
      <family val="1"/>
      <charset val="128"/>
    </font>
    <font>
      <sz val="6"/>
      <name val="YuGothic-Medium"/>
      <family val="2"/>
      <charset val="128"/>
    </font>
    <font>
      <u/>
      <sz val="11"/>
      <color theme="10"/>
      <name val="ＭＳ Ｐゴシック"/>
      <family val="2"/>
      <charset val="128"/>
      <scheme val="minor"/>
    </font>
    <font>
      <sz val="10"/>
      <color theme="0" tint="-0.249977111117893"/>
      <name val="ＭＳ Ｐゴシック (本文)"/>
      <family val="3"/>
      <charset val="128"/>
    </font>
    <font>
      <sz val="10"/>
      <color theme="0" tint="-0.249977111117893"/>
      <name val="ＭＳ Ｐゴシック"/>
      <family val="2"/>
      <charset val="128"/>
    </font>
    <font>
      <sz val="13"/>
      <color rgb="FF000000"/>
      <name val="Lucida Grande"/>
      <family val="2"/>
    </font>
    <font>
      <sz val="13"/>
      <color rgb="FF000000"/>
      <name val="MS Gothic"/>
      <family val="2"/>
      <charset val="128"/>
    </font>
    <font>
      <sz val="13"/>
      <color rgb="FF000000"/>
      <name val="ＭＳ Ｐゴシック"/>
      <family val="2"/>
      <charset val="128"/>
    </font>
    <font>
      <sz val="11"/>
      <color rgb="FFC00000"/>
      <name val="ＭＳ Ｐゴシック"/>
      <family val="2"/>
      <charset val="128"/>
      <scheme val="minor"/>
    </font>
  </fonts>
  <fills count="7">
    <fill>
      <patternFill patternType="none"/>
    </fill>
    <fill>
      <patternFill patternType="gray125"/>
    </fill>
    <fill>
      <patternFill patternType="gray125">
        <fgColor theme="0" tint="-0.24994659260841701"/>
        <bgColor indexed="65"/>
      </patternFill>
    </fill>
    <fill>
      <patternFill patternType="solid">
        <fgColor rgb="FFFEC7CE"/>
        <bgColor indexed="64"/>
      </patternFill>
    </fill>
    <fill>
      <patternFill patternType="solid">
        <fgColor theme="6" tint="0.79998168889431442"/>
        <bgColor indexed="64"/>
      </patternFill>
    </fill>
    <fill>
      <patternFill patternType="solid">
        <fgColor rgb="FF00FDFF"/>
        <bgColor indexed="64"/>
      </patternFill>
    </fill>
    <fill>
      <patternFill patternType="solid">
        <fgColor indexed="65"/>
        <bgColor indexed="64"/>
      </patternFill>
    </fill>
  </fills>
  <borders count="10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hair">
        <color auto="1"/>
      </right>
      <top/>
      <bottom style="thin">
        <color auto="1"/>
      </bottom>
      <diagonal/>
    </border>
    <border>
      <left style="hair">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indexed="64"/>
      </top>
      <bottom style="hair">
        <color auto="1"/>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diagonal/>
    </border>
    <border>
      <left style="thin">
        <color auto="1"/>
      </left>
      <right style="medium">
        <color indexed="64"/>
      </right>
      <top style="thin">
        <color auto="1"/>
      </top>
      <bottom style="thin">
        <color auto="1"/>
      </bottom>
      <diagonal/>
    </border>
    <border>
      <left style="hair">
        <color auto="1"/>
      </left>
      <right/>
      <top/>
      <bottom style="medium">
        <color auto="1"/>
      </bottom>
      <diagonal/>
    </border>
    <border>
      <left style="thin">
        <color auto="1"/>
      </left>
      <right style="hair">
        <color indexed="64"/>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medium">
        <color indexed="64"/>
      </right>
      <top style="medium">
        <color auto="1"/>
      </top>
      <bottom/>
      <diagonal/>
    </border>
    <border>
      <left style="hair">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thin">
        <color auto="1"/>
      </left>
      <right style="hair">
        <color auto="1"/>
      </right>
      <top style="medium">
        <color indexed="64"/>
      </top>
      <bottom style="hair">
        <color auto="1"/>
      </bottom>
      <diagonal/>
    </border>
    <border>
      <left/>
      <right style="thin">
        <color auto="1"/>
      </right>
      <top style="medium">
        <color indexed="64"/>
      </top>
      <bottom style="hair">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hair">
        <color indexed="64"/>
      </right>
      <top/>
      <bottom style="medium">
        <color indexed="64"/>
      </bottom>
      <diagonal/>
    </border>
    <border>
      <left style="hair">
        <color auto="1"/>
      </left>
      <right/>
      <top style="medium">
        <color indexed="64"/>
      </top>
      <bottom style="hair">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hair">
        <color auto="1"/>
      </right>
      <top style="thin">
        <color auto="1"/>
      </top>
      <bottom style="double">
        <color indexed="64"/>
      </bottom>
      <diagonal/>
    </border>
    <border>
      <left style="hair">
        <color auto="1"/>
      </left>
      <right/>
      <top style="thin">
        <color auto="1"/>
      </top>
      <bottom style="double">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style="thin">
        <color auto="1"/>
      </left>
      <right/>
      <top style="thin">
        <color auto="1"/>
      </top>
      <bottom style="double">
        <color indexed="64"/>
      </bottom>
      <diagonal/>
    </border>
    <border>
      <left/>
      <right style="hair">
        <color auto="1"/>
      </right>
      <top style="thin">
        <color auto="1"/>
      </top>
      <bottom style="double">
        <color indexed="64"/>
      </bottom>
      <diagonal/>
    </border>
    <border>
      <left/>
      <right style="thin">
        <color auto="1"/>
      </right>
      <top style="thin">
        <color auto="1"/>
      </top>
      <bottom style="double">
        <color indexed="64"/>
      </bottom>
      <diagonal/>
    </border>
    <border>
      <left/>
      <right/>
      <top style="medium">
        <color indexed="64"/>
      </top>
      <bottom style="mediumDashDot">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thin">
        <color auto="1"/>
      </left>
      <right/>
      <top style="medium">
        <color indexed="64"/>
      </top>
      <bottom/>
      <diagonal/>
    </border>
    <border>
      <left style="thin">
        <color auto="1"/>
      </left>
      <right/>
      <top/>
      <bottom style="thin">
        <color auto="1"/>
      </bottom>
      <diagonal/>
    </border>
    <border>
      <left/>
      <right style="thin">
        <color auto="1"/>
      </right>
      <top style="medium">
        <color indexed="64"/>
      </top>
      <bottom/>
      <diagonal/>
    </border>
    <border>
      <left/>
      <right style="thin">
        <color auto="1"/>
      </right>
      <top/>
      <bottom style="thin">
        <color auto="1"/>
      </bottom>
      <diagonal/>
    </border>
    <border>
      <left style="thin">
        <color auto="1"/>
      </left>
      <right/>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hair">
        <color auto="1"/>
      </left>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double">
        <color indexed="64"/>
      </bottom>
      <diagonal/>
    </border>
    <border>
      <left/>
      <right style="hair">
        <color auto="1"/>
      </right>
      <top/>
      <bottom style="double">
        <color indexed="64"/>
      </bottom>
      <diagonal/>
    </border>
    <border>
      <left style="hair">
        <color auto="1"/>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thin">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medium">
        <color indexed="64"/>
      </left>
      <right/>
      <top style="hair">
        <color auto="1"/>
      </top>
      <bottom style="hair">
        <color indexed="64"/>
      </bottom>
      <diagonal/>
    </border>
    <border>
      <left/>
      <right style="hair">
        <color auto="1"/>
      </right>
      <top style="hair">
        <color auto="1"/>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auto="1"/>
      </left>
      <right/>
      <top style="dashed">
        <color indexed="64"/>
      </top>
      <bottom/>
      <diagonal/>
    </border>
    <border>
      <left/>
      <right/>
      <top style="dashed">
        <color indexed="64"/>
      </top>
      <bottom/>
      <diagonal/>
    </border>
    <border>
      <left/>
      <right style="thin">
        <color auto="1"/>
      </right>
      <top style="dashed">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top style="medium">
        <color indexed="64"/>
      </top>
      <bottom style="medium">
        <color indexed="64"/>
      </bottom>
      <diagonal/>
    </border>
    <border>
      <left/>
      <right style="hair">
        <color auto="1"/>
      </right>
      <top style="medium">
        <color indexed="64"/>
      </top>
      <bottom style="double">
        <color indexed="64"/>
      </bottom>
      <diagonal/>
    </border>
    <border>
      <left style="hair">
        <color auto="1"/>
      </left>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hair">
        <color auto="1"/>
      </right>
      <top style="double">
        <color indexed="64"/>
      </top>
      <bottom style="double">
        <color indexed="64"/>
      </bottom>
      <diagonal/>
    </border>
    <border>
      <left style="hair">
        <color auto="1"/>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auto="1"/>
      </left>
      <right/>
      <top/>
      <bottom style="double">
        <color indexed="64"/>
      </bottom>
      <diagonal/>
    </border>
    <border>
      <left style="thin">
        <color auto="1"/>
      </left>
      <right/>
      <top style="dashed">
        <color indexed="64"/>
      </top>
      <bottom style="dashed">
        <color indexed="64"/>
      </bottom>
      <diagonal/>
    </border>
    <border>
      <left/>
      <right/>
      <top style="dashed">
        <color indexed="64"/>
      </top>
      <bottom style="dashed">
        <color indexed="64"/>
      </bottom>
      <diagonal/>
    </border>
    <border>
      <left/>
      <right style="thin">
        <color auto="1"/>
      </right>
      <top style="dashed">
        <color indexed="64"/>
      </top>
      <bottom style="dashed">
        <color indexed="64"/>
      </bottom>
      <diagonal/>
    </border>
  </borders>
  <cellStyleXfs count="4">
    <xf numFmtId="0" fontId="0" fillId="0" borderId="0">
      <alignment vertical="center"/>
    </xf>
    <xf numFmtId="0" fontId="6" fillId="0" borderId="0">
      <alignment vertical="center"/>
    </xf>
    <xf numFmtId="38" fontId="6"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307">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8" fillId="0" borderId="0" xfId="0" applyFont="1">
      <alignment vertical="center"/>
    </xf>
    <xf numFmtId="0" fontId="16" fillId="0" borderId="0" xfId="0" applyFont="1" applyAlignment="1">
      <alignment horizontal="left" vertical="center"/>
    </xf>
    <xf numFmtId="0" fontId="11" fillId="0" borderId="0" xfId="0" applyFont="1" applyAlignment="1">
      <alignment horizontal="left" vertical="top"/>
    </xf>
    <xf numFmtId="0" fontId="4" fillId="0" borderId="0" xfId="0" applyFont="1">
      <alignment vertical="center"/>
    </xf>
    <xf numFmtId="0" fontId="13"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9" fillId="0" borderId="0" xfId="0" applyFont="1">
      <alignment vertical="center"/>
    </xf>
    <xf numFmtId="0" fontId="15" fillId="0" borderId="0" xfId="0" applyFont="1">
      <alignment vertical="center"/>
    </xf>
    <xf numFmtId="0" fontId="16"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wrapText="1"/>
    </xf>
    <xf numFmtId="38" fontId="5" fillId="0" borderId="0" xfId="0" applyNumberFormat="1" applyFont="1">
      <alignment vertical="center"/>
    </xf>
    <xf numFmtId="0" fontId="3" fillId="0" borderId="4" xfId="0" applyFont="1" applyBorder="1">
      <alignment vertical="center"/>
    </xf>
    <xf numFmtId="0" fontId="3" fillId="0" borderId="1" xfId="0" applyFont="1" applyBorder="1">
      <alignment vertical="center"/>
    </xf>
    <xf numFmtId="0" fontId="13" fillId="0" borderId="1" xfId="0" applyFont="1" applyBorder="1">
      <alignment vertical="center"/>
    </xf>
    <xf numFmtId="0" fontId="3" fillId="0" borderId="15" xfId="0" applyFont="1" applyBorder="1">
      <alignment vertical="center"/>
    </xf>
    <xf numFmtId="0" fontId="3" fillId="0" borderId="6" xfId="0" applyFont="1" applyBorder="1">
      <alignment vertical="center"/>
    </xf>
    <xf numFmtId="0" fontId="13" fillId="0" borderId="6" xfId="0" applyFont="1" applyBorder="1">
      <alignment vertical="center"/>
    </xf>
    <xf numFmtId="0" fontId="3" fillId="0" borderId="11" xfId="0" applyFont="1" applyBorder="1">
      <alignment vertical="center"/>
    </xf>
    <xf numFmtId="0" fontId="3" fillId="0" borderId="16" xfId="0" applyFont="1" applyBorder="1">
      <alignment vertical="center"/>
    </xf>
    <xf numFmtId="0" fontId="10" fillId="0" borderId="46" xfId="0" applyFont="1" applyBorder="1" applyAlignment="1">
      <alignment vertical="center" shrinkToFit="1"/>
    </xf>
    <xf numFmtId="0" fontId="5" fillId="0" borderId="47" xfId="0" applyFont="1" applyBorder="1" applyAlignment="1">
      <alignment horizontal="right" vertical="center"/>
    </xf>
    <xf numFmtId="0" fontId="13" fillId="0" borderId="47" xfId="0" applyFont="1" applyBorder="1">
      <alignment vertical="center"/>
    </xf>
    <xf numFmtId="0" fontId="13" fillId="0" borderId="47" xfId="0" applyFont="1" applyBorder="1" applyAlignment="1">
      <alignment horizontal="left" vertical="center"/>
    </xf>
    <xf numFmtId="0" fontId="10" fillId="0" borderId="47" xfId="0" applyFont="1" applyBorder="1" applyAlignment="1">
      <alignment vertical="center" shrinkToFit="1"/>
    </xf>
    <xf numFmtId="0" fontId="12" fillId="0" borderId="0" xfId="0" applyFont="1">
      <alignment vertical="center"/>
    </xf>
    <xf numFmtId="0" fontId="3" fillId="0" borderId="52" xfId="0" applyFont="1" applyBorder="1">
      <alignment vertical="center"/>
    </xf>
    <xf numFmtId="0" fontId="10" fillId="0" borderId="50" xfId="0" applyFont="1" applyBorder="1" applyAlignment="1">
      <alignment vertical="center" shrinkToFit="1"/>
    </xf>
    <xf numFmtId="0" fontId="25" fillId="0" borderId="0" xfId="0" applyFont="1">
      <alignment vertical="center"/>
    </xf>
    <xf numFmtId="0" fontId="10" fillId="0" borderId="55" xfId="0" applyFont="1" applyBorder="1" applyAlignment="1">
      <alignment vertical="center" wrapText="1"/>
    </xf>
    <xf numFmtId="0" fontId="10" fillId="0" borderId="17" xfId="0" applyFont="1" applyBorder="1" applyAlignment="1">
      <alignment vertical="center" wrapText="1"/>
    </xf>
    <xf numFmtId="0" fontId="10" fillId="0" borderId="27" xfId="0" applyFont="1" applyBorder="1" applyAlignment="1">
      <alignment vertical="center" wrapText="1"/>
    </xf>
    <xf numFmtId="0" fontId="10" fillId="0" borderId="59" xfId="0" applyFont="1" applyBorder="1" applyAlignment="1">
      <alignment vertical="center" wrapText="1"/>
    </xf>
    <xf numFmtId="0" fontId="10" fillId="0" borderId="60" xfId="0" applyFont="1" applyBorder="1" applyAlignment="1">
      <alignment vertical="center" wrapText="1"/>
    </xf>
    <xf numFmtId="0" fontId="4" fillId="0" borderId="59" xfId="0" applyFont="1" applyBorder="1">
      <alignment vertical="center"/>
    </xf>
    <xf numFmtId="0" fontId="4" fillId="0" borderId="60" xfId="0" applyFont="1" applyBorder="1">
      <alignment vertical="center"/>
    </xf>
    <xf numFmtId="0" fontId="10" fillId="0" borderId="0" xfId="0" applyFont="1" applyAlignment="1">
      <alignment vertical="center" wrapText="1"/>
    </xf>
    <xf numFmtId="0" fontId="13" fillId="0" borderId="61" xfId="0" applyFont="1" applyBorder="1">
      <alignment vertical="center"/>
    </xf>
    <xf numFmtId="0" fontId="13" fillId="0" borderId="62" xfId="0" applyFont="1" applyBorder="1">
      <alignment vertical="center"/>
    </xf>
    <xf numFmtId="0" fontId="10" fillId="0" borderId="6" xfId="0" applyFont="1" applyBorder="1" applyAlignment="1">
      <alignment vertical="center" wrapText="1"/>
    </xf>
    <xf numFmtId="0" fontId="4" fillId="0" borderId="7" xfId="0" applyFont="1" applyBorder="1">
      <alignment vertical="center"/>
    </xf>
    <xf numFmtId="0" fontId="4" fillId="0" borderId="2" xfId="0" applyFont="1" applyBorder="1">
      <alignment vertical="center"/>
    </xf>
    <xf numFmtId="0" fontId="13" fillId="0" borderId="66" xfId="0" applyFont="1" applyBorder="1">
      <alignment vertical="center"/>
    </xf>
    <xf numFmtId="0" fontId="13" fillId="4" borderId="67" xfId="0" applyFont="1" applyFill="1" applyBorder="1">
      <alignment vertical="center"/>
    </xf>
    <xf numFmtId="0" fontId="13" fillId="4" borderId="68" xfId="0" applyFont="1" applyFill="1" applyBorder="1">
      <alignment vertical="center"/>
    </xf>
    <xf numFmtId="0" fontId="26" fillId="0" borderId="0" xfId="0" applyFont="1">
      <alignment vertical="center"/>
    </xf>
    <xf numFmtId="0" fontId="0" fillId="5" borderId="0" xfId="0" applyFill="1">
      <alignment vertical="center"/>
    </xf>
    <xf numFmtId="49" fontId="0" fillId="0" borderId="0" xfId="0" applyNumberFormat="1">
      <alignment vertical="center"/>
    </xf>
    <xf numFmtId="0" fontId="0" fillId="5" borderId="0" xfId="0" quotePrefix="1" applyFill="1">
      <alignment vertical="center"/>
    </xf>
    <xf numFmtId="0" fontId="3" fillId="0" borderId="71" xfId="0" applyFont="1" applyBorder="1">
      <alignment vertical="center"/>
    </xf>
    <xf numFmtId="0" fontId="3" fillId="0" borderId="61" xfId="0" applyFont="1" applyBorder="1">
      <alignment vertical="center"/>
    </xf>
    <xf numFmtId="0" fontId="23" fillId="0" borderId="61" xfId="0" applyFont="1" applyBorder="1">
      <alignment vertical="center"/>
    </xf>
    <xf numFmtId="0" fontId="3" fillId="0" borderId="62" xfId="0" applyFont="1" applyBorder="1">
      <alignment vertical="center"/>
    </xf>
    <xf numFmtId="0" fontId="3" fillId="0" borderId="100" xfId="0" applyFont="1" applyBorder="1">
      <alignment vertical="center"/>
    </xf>
    <xf numFmtId="0" fontId="3" fillId="0" borderId="98" xfId="0" applyFont="1" applyBorder="1">
      <alignment vertical="center"/>
    </xf>
    <xf numFmtId="0" fontId="13" fillId="0" borderId="98" xfId="0" applyFont="1" applyBorder="1">
      <alignment vertical="center"/>
    </xf>
    <xf numFmtId="0" fontId="23" fillId="0" borderId="98" xfId="0" applyFont="1" applyBorder="1">
      <alignment vertical="center"/>
    </xf>
    <xf numFmtId="0" fontId="3" fillId="0" borderId="101" xfId="0" applyFont="1" applyBorder="1">
      <alignment vertical="center"/>
    </xf>
    <xf numFmtId="0" fontId="31" fillId="0" borderId="0" xfId="0" applyFont="1">
      <alignment vertical="center"/>
    </xf>
    <xf numFmtId="0" fontId="32" fillId="0" borderId="0" xfId="0" applyFont="1">
      <alignment vertical="center"/>
    </xf>
    <xf numFmtId="0" fontId="10" fillId="0" borderId="96" xfId="0" applyFont="1" applyBorder="1">
      <alignment vertical="center"/>
    </xf>
    <xf numFmtId="0" fontId="10" fillId="0" borderId="92" xfId="0" applyFont="1" applyBorder="1">
      <alignment vertical="center"/>
    </xf>
    <xf numFmtId="0" fontId="13" fillId="0" borderId="92" xfId="0" applyFont="1" applyBorder="1">
      <alignment vertical="center"/>
    </xf>
    <xf numFmtId="0" fontId="23" fillId="0" borderId="92" xfId="0" applyFont="1" applyBorder="1">
      <alignment vertical="center"/>
    </xf>
    <xf numFmtId="0" fontId="10" fillId="0" borderId="93" xfId="0" applyFont="1" applyBorder="1">
      <alignment vertical="center"/>
    </xf>
    <xf numFmtId="176" fontId="26" fillId="0" borderId="0" xfId="0" applyNumberFormat="1" applyFont="1" applyAlignment="1">
      <alignment horizontal="right" vertical="center"/>
    </xf>
    <xf numFmtId="0" fontId="26" fillId="0" borderId="0" xfId="0" applyFont="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26" fillId="0" borderId="59" xfId="0" applyFont="1" applyBorder="1" applyAlignment="1">
      <alignment horizontal="center" vertical="center"/>
    </xf>
    <xf numFmtId="0" fontId="26" fillId="0" borderId="76" xfId="0" applyFont="1" applyBorder="1" applyAlignment="1">
      <alignment horizontal="center" vertical="center"/>
    </xf>
    <xf numFmtId="0" fontId="26" fillId="0" borderId="56" xfId="0" applyFont="1" applyBorder="1" applyAlignment="1">
      <alignment horizontal="center" vertical="center"/>
    </xf>
    <xf numFmtId="0" fontId="26" fillId="0" borderId="1" xfId="0" applyFont="1" applyBorder="1" applyAlignment="1">
      <alignment horizontal="center" vertical="center"/>
    </xf>
    <xf numFmtId="0" fontId="26" fillId="0" borderId="58" xfId="0" applyFont="1" applyBorder="1" applyAlignment="1">
      <alignment horizontal="center" vertical="center"/>
    </xf>
    <xf numFmtId="0" fontId="28" fillId="0" borderId="85" xfId="0" applyFont="1" applyBorder="1" applyAlignment="1">
      <alignment horizontal="center" vertical="center"/>
    </xf>
    <xf numFmtId="0" fontId="28" fillId="0" borderId="86" xfId="0" applyFont="1" applyBorder="1" applyAlignment="1">
      <alignment horizontal="center" vertical="center"/>
    </xf>
    <xf numFmtId="0" fontId="28" fillId="0" borderId="87" xfId="0" applyFont="1" applyBorder="1" applyAlignment="1">
      <alignment horizontal="center" vertical="center"/>
    </xf>
    <xf numFmtId="0" fontId="26" fillId="0" borderId="88" xfId="0" applyFont="1" applyBorder="1" applyAlignment="1">
      <alignment horizontal="center" vertical="center"/>
    </xf>
    <xf numFmtId="0" fontId="26" fillId="0" borderId="89" xfId="0" applyFont="1" applyBorder="1" applyAlignment="1">
      <alignment horizontal="center" vertical="center"/>
    </xf>
    <xf numFmtId="0" fontId="26" fillId="0" borderId="90" xfId="0" applyFont="1" applyBorder="1" applyAlignment="1">
      <alignment horizontal="center" vertical="center"/>
    </xf>
    <xf numFmtId="0" fontId="28" fillId="0" borderId="103" xfId="0" applyFont="1" applyBorder="1" applyAlignment="1">
      <alignment horizontal="center" vertical="center"/>
    </xf>
    <xf numFmtId="0" fontId="28" fillId="0" borderId="104" xfId="0" applyFont="1" applyBorder="1" applyAlignment="1">
      <alignment horizontal="center" vertical="center"/>
    </xf>
    <xf numFmtId="0" fontId="28" fillId="0" borderId="105" xfId="0" applyFont="1" applyBorder="1" applyAlignment="1">
      <alignment horizontal="center" vertical="center"/>
    </xf>
    <xf numFmtId="0" fontId="27" fillId="0" borderId="82" xfId="0" applyFont="1" applyBorder="1" applyAlignment="1">
      <alignment horizontal="center" vertical="center"/>
    </xf>
    <xf numFmtId="0" fontId="27" fillId="0" borderId="59" xfId="0" applyFont="1" applyBorder="1" applyAlignment="1">
      <alignment horizontal="center" vertical="center"/>
    </xf>
    <xf numFmtId="0" fontId="26" fillId="0" borderId="8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0" xfId="0" applyFont="1" applyAlignment="1">
      <alignment horizontal="center" vertical="center" wrapText="1"/>
    </xf>
    <xf numFmtId="0" fontId="26" fillId="0" borderId="76" xfId="0" applyFont="1" applyBorder="1" applyAlignment="1">
      <alignment horizontal="center" vertical="center" wrapText="1"/>
    </xf>
    <xf numFmtId="0" fontId="26" fillId="0" borderId="82" xfId="0" applyFont="1" applyBorder="1" applyAlignment="1">
      <alignment horizontal="right" vertical="center" wrapText="1"/>
    </xf>
    <xf numFmtId="0" fontId="26" fillId="0" borderId="83" xfId="0" applyFont="1" applyBorder="1" applyAlignment="1">
      <alignment horizontal="right" vertical="center" wrapText="1"/>
    </xf>
    <xf numFmtId="0" fontId="26" fillId="0" borderId="59" xfId="0" applyFont="1" applyBorder="1" applyAlignment="1">
      <alignment horizontal="right" vertical="center" wrapText="1"/>
    </xf>
    <xf numFmtId="0" fontId="26" fillId="0" borderId="0" xfId="0" applyFont="1" applyAlignment="1">
      <alignment horizontal="right" vertical="center" wrapText="1"/>
    </xf>
    <xf numFmtId="0" fontId="26" fillId="0" borderId="56" xfId="0" applyFont="1" applyBorder="1" applyAlignment="1">
      <alignment horizontal="right" vertical="center" wrapText="1"/>
    </xf>
    <xf numFmtId="0" fontId="26" fillId="0" borderId="1" xfId="0" applyFont="1" applyBorder="1" applyAlignment="1">
      <alignment horizontal="right" vertical="center" wrapText="1"/>
    </xf>
    <xf numFmtId="0" fontId="26" fillId="0" borderId="83" xfId="0" applyFont="1" applyBorder="1" applyAlignment="1">
      <alignment horizontal="left" vertical="center" wrapText="1"/>
    </xf>
    <xf numFmtId="0" fontId="26" fillId="0" borderId="84" xfId="0" applyFont="1" applyBorder="1" applyAlignment="1">
      <alignment horizontal="left" vertical="center" wrapText="1"/>
    </xf>
    <xf numFmtId="0" fontId="26" fillId="0" borderId="0" xfId="0" applyFont="1" applyAlignment="1">
      <alignment horizontal="left" vertical="center" wrapText="1"/>
    </xf>
    <xf numFmtId="0" fontId="26" fillId="0" borderId="76" xfId="0" applyFont="1" applyBorder="1" applyAlignment="1">
      <alignment horizontal="left" vertical="center" wrapText="1"/>
    </xf>
    <xf numFmtId="0" fontId="26" fillId="0" borderId="1" xfId="0" applyFont="1" applyBorder="1" applyAlignment="1">
      <alignment horizontal="left" vertical="center" wrapText="1"/>
    </xf>
    <xf numFmtId="0" fontId="26" fillId="0" borderId="58" xfId="0" applyFont="1" applyBorder="1" applyAlignment="1">
      <alignment horizontal="left" vertical="center" wrapText="1"/>
    </xf>
    <xf numFmtId="177" fontId="10" fillId="0" borderId="73" xfId="0" applyNumberFormat="1" applyFont="1" applyBorder="1" applyAlignment="1" applyProtection="1">
      <alignment horizontal="left" vertical="center" shrinkToFit="1"/>
      <protection locked="0"/>
    </xf>
    <xf numFmtId="177" fontId="10" fillId="0" borderId="74" xfId="0" applyNumberFormat="1" applyFont="1" applyBorder="1" applyAlignment="1" applyProtection="1">
      <alignment horizontal="left" vertical="center" shrinkToFit="1"/>
      <protection locked="0"/>
    </xf>
    <xf numFmtId="0" fontId="10" fillId="6" borderId="94" xfId="0" applyFont="1" applyFill="1" applyBorder="1" applyAlignment="1">
      <alignment horizontal="right" vertical="center" shrinkToFit="1"/>
    </xf>
    <xf numFmtId="0" fontId="10" fillId="6" borderId="73" xfId="0" applyFont="1" applyFill="1" applyBorder="1" applyAlignment="1">
      <alignment horizontal="right" vertical="center" shrinkToFit="1"/>
    </xf>
    <xf numFmtId="0" fontId="4" fillId="2" borderId="91"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0" fillId="0" borderId="25" xfId="0" applyFont="1" applyBorder="1" applyAlignment="1" applyProtection="1">
      <alignment horizontal="left" vertical="center" indent="1"/>
      <protection locked="0"/>
    </xf>
    <xf numFmtId="0" fontId="10" fillId="0" borderId="26" xfId="0" applyFont="1" applyBorder="1" applyAlignment="1" applyProtection="1">
      <alignment horizontal="left" vertical="center" indent="1"/>
      <protection locked="0"/>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0" xfId="0" applyFont="1" applyFill="1" applyBorder="1" applyAlignment="1">
      <alignment horizontal="left" vertical="center"/>
    </xf>
    <xf numFmtId="0" fontId="13" fillId="2" borderId="1" xfId="0" applyFont="1" applyFill="1" applyBorder="1" applyAlignment="1">
      <alignment horizontal="left" vertical="center"/>
    </xf>
    <xf numFmtId="0" fontId="13" fillId="2" borderId="11" xfId="0" applyFont="1" applyFill="1" applyBorder="1" applyAlignment="1">
      <alignment horizontal="left"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49" fontId="10" fillId="0" borderId="15" xfId="0" applyNumberFormat="1" applyFont="1" applyBorder="1" applyAlignment="1" applyProtection="1">
      <alignment horizontal="left" vertical="center" wrapText="1" indent="1"/>
      <protection locked="0"/>
    </xf>
    <xf numFmtId="49" fontId="10" fillId="0" borderId="6" xfId="0" applyNumberFormat="1" applyFont="1" applyBorder="1" applyAlignment="1" applyProtection="1">
      <alignment horizontal="left" vertical="center" wrapText="1" indent="1"/>
      <protection locked="0"/>
    </xf>
    <xf numFmtId="49" fontId="10" fillId="0" borderId="7" xfId="0" applyNumberFormat="1" applyFont="1" applyBorder="1" applyAlignment="1" applyProtection="1">
      <alignment horizontal="left" vertical="center" wrapText="1" indent="1"/>
      <protection locked="0"/>
    </xf>
    <xf numFmtId="0" fontId="4" fillId="2" borderId="3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9" xfId="0" applyFont="1" applyFill="1" applyBorder="1" applyAlignment="1">
      <alignment horizontal="center" vertical="center"/>
    </xf>
    <xf numFmtId="0" fontId="7" fillId="2" borderId="80" xfId="0" applyFont="1" applyFill="1" applyBorder="1" applyAlignment="1">
      <alignment horizontal="center" vertical="center" wrapText="1"/>
    </xf>
    <xf numFmtId="0" fontId="7" fillId="2" borderId="78" xfId="0" applyFont="1" applyFill="1" applyBorder="1" applyAlignment="1">
      <alignment horizontal="center" vertical="center" wrapText="1"/>
    </xf>
    <xf numFmtId="0" fontId="7" fillId="2" borderId="81" xfId="0" applyFont="1" applyFill="1" applyBorder="1" applyAlignment="1">
      <alignment horizontal="center" vertical="center" wrapText="1"/>
    </xf>
    <xf numFmtId="0" fontId="21" fillId="0" borderId="77" xfId="0" applyFont="1" applyBorder="1" applyAlignment="1" applyProtection="1">
      <alignment horizontal="center" vertical="center" wrapText="1"/>
      <protection locked="0"/>
    </xf>
    <xf numFmtId="0" fontId="21" fillId="0" borderId="78" xfId="0" applyFont="1" applyBorder="1" applyAlignment="1" applyProtection="1">
      <alignment horizontal="center" vertical="center" wrapText="1"/>
      <protection locked="0"/>
    </xf>
    <xf numFmtId="0" fontId="21" fillId="0" borderId="79" xfId="0" applyFont="1" applyBorder="1" applyAlignment="1" applyProtection="1">
      <alignment horizontal="center" vertical="center" wrapText="1"/>
      <protection locked="0"/>
    </xf>
    <xf numFmtId="0" fontId="4" fillId="2" borderId="72" xfId="0" applyFont="1" applyFill="1" applyBorder="1" applyAlignment="1">
      <alignment horizontal="center" vertical="center" shrinkToFit="1"/>
    </xf>
    <xf numFmtId="0" fontId="4" fillId="2" borderId="73" xfId="0" applyFont="1" applyFill="1" applyBorder="1" applyAlignment="1">
      <alignment horizontal="center" vertical="center" shrinkToFit="1"/>
    </xf>
    <xf numFmtId="0" fontId="4" fillId="2" borderId="75" xfId="0" applyFont="1" applyFill="1" applyBorder="1" applyAlignment="1">
      <alignment horizontal="center" vertical="center" shrinkToFit="1"/>
    </xf>
    <xf numFmtId="0" fontId="21" fillId="0" borderId="6" xfId="0" applyFont="1" applyBorder="1" applyAlignment="1">
      <alignment horizontal="left" vertical="center" wrapText="1"/>
    </xf>
    <xf numFmtId="0" fontId="21" fillId="0" borderId="16" xfId="0" applyFont="1" applyBorder="1" applyAlignment="1">
      <alignment horizontal="left" vertical="center" wrapText="1"/>
    </xf>
    <xf numFmtId="0" fontId="22" fillId="0" borderId="13" xfId="0" applyFont="1" applyBorder="1" applyAlignment="1">
      <alignment horizontal="left" vertical="center"/>
    </xf>
    <xf numFmtId="0" fontId="22" fillId="0" borderId="6" xfId="0" applyFont="1" applyBorder="1" applyAlignment="1">
      <alignment horizontal="left" vertical="center"/>
    </xf>
    <xf numFmtId="49" fontId="10" fillId="0" borderId="46" xfId="0" applyNumberFormat="1" applyFont="1" applyBorder="1" applyAlignment="1" applyProtection="1">
      <alignment horizontal="left" vertical="center" wrapText="1" indent="1"/>
      <protection locked="0"/>
    </xf>
    <xf numFmtId="49" fontId="10" fillId="0" borderId="47" xfId="0" applyNumberFormat="1" applyFont="1" applyBorder="1" applyAlignment="1" applyProtection="1">
      <alignment horizontal="left" vertical="center" wrapText="1" indent="1"/>
      <protection locked="0"/>
    </xf>
    <xf numFmtId="49" fontId="10" fillId="0" borderId="51" xfId="0" applyNumberFormat="1" applyFont="1" applyBorder="1" applyAlignment="1" applyProtection="1">
      <alignment horizontal="left" vertical="center" wrapText="1" indent="1"/>
      <protection locked="0"/>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0" fillId="0" borderId="28" xfId="0" applyFont="1" applyBorder="1" applyAlignment="1" applyProtection="1">
      <alignment horizontal="left" vertical="center" wrapText="1" indent="1"/>
      <protection locked="0"/>
    </xf>
    <xf numFmtId="0" fontId="10" fillId="0" borderId="2" xfId="0" applyFont="1" applyBorder="1" applyAlignment="1" applyProtection="1">
      <alignment horizontal="left" vertical="center" wrapText="1" indent="1"/>
      <protection locked="0"/>
    </xf>
    <xf numFmtId="0" fontId="10" fillId="0" borderId="46" xfId="0" applyFont="1" applyBorder="1" applyAlignment="1" applyProtection="1">
      <alignment horizontal="left" vertical="center" wrapText="1" indent="1"/>
      <protection locked="0"/>
    </xf>
    <xf numFmtId="0" fontId="10" fillId="0" borderId="47" xfId="0" applyFont="1" applyBorder="1" applyAlignment="1" applyProtection="1">
      <alignment horizontal="left" vertical="center" wrapText="1" indent="1"/>
      <protection locked="0"/>
    </xf>
    <xf numFmtId="0" fontId="10" fillId="0" borderId="48" xfId="0" applyFont="1" applyBorder="1" applyAlignment="1" applyProtection="1">
      <alignment horizontal="left" vertical="center" wrapText="1" indent="1"/>
      <protection locked="0"/>
    </xf>
    <xf numFmtId="0" fontId="10" fillId="0" borderId="19"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4" fillId="2" borderId="5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4" xfId="0" applyFont="1" applyFill="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2" borderId="45" xfId="0" applyFont="1" applyFill="1" applyBorder="1" applyAlignment="1">
      <alignment horizontal="center" vertical="center"/>
    </xf>
    <xf numFmtId="0" fontId="4" fillId="0" borderId="46" xfId="0" applyFont="1" applyBorder="1" applyAlignment="1">
      <alignment horizontal="center" vertical="center"/>
    </xf>
    <xf numFmtId="0" fontId="4" fillId="0" borderId="50" xfId="0" applyFont="1" applyBorder="1" applyAlignment="1">
      <alignment horizontal="center" vertical="center"/>
    </xf>
    <xf numFmtId="0" fontId="10" fillId="0" borderId="4"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21" fillId="0" borderId="63" xfId="0" applyFont="1" applyBorder="1" applyAlignment="1" applyProtection="1">
      <alignment horizontal="center" vertical="center"/>
      <protection locked="0"/>
    </xf>
    <xf numFmtId="0" fontId="21" fillId="0" borderId="64" xfId="0" applyFont="1" applyBorder="1" applyAlignment="1" applyProtection="1">
      <alignment horizontal="center" vertical="center"/>
      <protection locked="0"/>
    </xf>
    <xf numFmtId="0" fontId="21" fillId="0" borderId="65" xfId="0" applyFont="1" applyBorder="1" applyAlignment="1" applyProtection="1">
      <alignment horizontal="center" vertical="center"/>
      <protection locked="0"/>
    </xf>
    <xf numFmtId="0" fontId="10" fillId="0" borderId="73" xfId="0" applyFont="1" applyBorder="1" applyAlignment="1" applyProtection="1">
      <alignment vertical="center" wrapText="1"/>
      <protection locked="0"/>
    </xf>
    <xf numFmtId="0" fontId="10" fillId="0" borderId="74" xfId="0" applyFont="1" applyBorder="1" applyAlignment="1" applyProtection="1">
      <alignment vertical="center" wrapText="1"/>
      <protection locked="0"/>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10" fillId="0" borderId="4" xfId="0" applyFont="1" applyBorder="1" applyAlignment="1" applyProtection="1">
      <alignment horizontal="left" vertical="center" wrapText="1" indent="1"/>
      <protection locked="0"/>
    </xf>
    <xf numFmtId="0" fontId="10" fillId="0" borderId="1" xfId="0" applyFont="1" applyBorder="1" applyAlignment="1" applyProtection="1">
      <alignment horizontal="left" vertical="center" wrapText="1" indent="1"/>
      <protection locked="0"/>
    </xf>
    <xf numFmtId="0" fontId="10" fillId="0" borderId="11" xfId="0" applyFont="1" applyBorder="1" applyAlignment="1" applyProtection="1">
      <alignment horizontal="left" vertical="center" wrapText="1" indent="1"/>
      <protection locked="0"/>
    </xf>
    <xf numFmtId="0" fontId="10" fillId="0" borderId="19"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0" fontId="10" fillId="0" borderId="12" xfId="0" applyFont="1" applyBorder="1" applyAlignment="1" applyProtection="1">
      <alignment horizontal="left" vertical="center" wrapText="1" indent="1"/>
      <protection locked="0"/>
    </xf>
    <xf numFmtId="0" fontId="4" fillId="2" borderId="37"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97" xfId="0" applyFont="1" applyFill="1" applyBorder="1" applyAlignment="1">
      <alignment horizontal="center" vertical="center" wrapText="1"/>
    </xf>
    <xf numFmtId="0" fontId="4" fillId="2" borderId="98" xfId="0" applyFont="1" applyFill="1" applyBorder="1" applyAlignment="1">
      <alignment horizontal="center" vertical="center" wrapText="1"/>
    </xf>
    <xf numFmtId="0" fontId="4" fillId="2" borderId="99"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21" fillId="0" borderId="6" xfId="0" applyFont="1" applyBorder="1" applyAlignment="1">
      <alignment horizontal="left" vertical="center"/>
    </xf>
    <xf numFmtId="0" fontId="21" fillId="0" borderId="16" xfId="0" applyFont="1" applyBorder="1" applyAlignment="1">
      <alignment horizontal="left"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5" fillId="0" borderId="0" xfId="0" applyFont="1" applyAlignment="1" applyProtection="1">
      <alignment horizontal="right" vertical="center"/>
      <protection locked="0"/>
    </xf>
    <xf numFmtId="0" fontId="13" fillId="2" borderId="2" xfId="0" applyFont="1" applyFill="1" applyBorder="1" applyAlignment="1">
      <alignment horizontal="center" vertical="center"/>
    </xf>
    <xf numFmtId="0" fontId="13" fillId="2" borderId="5" xfId="0" applyFont="1" applyFill="1" applyBorder="1" applyAlignment="1">
      <alignment horizontal="center" vertical="center"/>
    </xf>
    <xf numFmtId="0" fontId="10" fillId="0" borderId="28"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4" fillId="2" borderId="21"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8" fillId="0" borderId="18" xfId="0" applyFont="1" applyBorder="1" applyAlignment="1">
      <alignment horizontal="center" vertical="center"/>
    </xf>
    <xf numFmtId="0" fontId="10" fillId="0" borderId="15" xfId="0" applyFont="1" applyBorder="1" applyAlignment="1" applyProtection="1">
      <alignment horizontal="left" vertical="center" wrapText="1" shrinkToFit="1"/>
      <protection locked="0"/>
    </xf>
    <xf numFmtId="0" fontId="10" fillId="0" borderId="6" xfId="0" applyFont="1" applyBorder="1" applyAlignment="1" applyProtection="1">
      <alignment horizontal="left" vertical="center" wrapText="1" shrinkToFit="1"/>
      <protection locked="0"/>
    </xf>
    <xf numFmtId="0" fontId="10" fillId="0" borderId="14" xfId="0" applyFont="1" applyBorder="1" applyAlignment="1" applyProtection="1">
      <alignment horizontal="left" vertical="center" wrapText="1" shrinkToFit="1"/>
      <protection locked="0"/>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5" fillId="0" borderId="0" xfId="0" applyFont="1" applyAlignment="1">
      <alignment horizontal="center" vertical="center"/>
    </xf>
    <xf numFmtId="0" fontId="10" fillId="0" borderId="4"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13" fillId="2" borderId="38"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38" xfId="0" applyFont="1" applyFill="1" applyBorder="1" applyAlignment="1">
      <alignment horizontal="center" vertical="center"/>
    </xf>
    <xf numFmtId="0" fontId="13" fillId="2" borderId="38"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20" fillId="0" borderId="0" xfId="0" applyFont="1" applyAlignment="1">
      <alignment horizontal="center" vertical="center" shrinkToFit="1"/>
    </xf>
    <xf numFmtId="0" fontId="20" fillId="0" borderId="0" xfId="0" applyFont="1" applyAlignment="1">
      <alignment horizontal="center" vertical="center"/>
    </xf>
    <xf numFmtId="0" fontId="21" fillId="0" borderId="42"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5" fillId="0" borderId="0" xfId="0" applyFont="1" applyAlignment="1">
      <alignment vertical="center" wrapText="1"/>
    </xf>
    <xf numFmtId="0" fontId="10" fillId="0" borderId="28"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3" fillId="0" borderId="46" xfId="0" applyFont="1" applyBorder="1" applyAlignment="1" applyProtection="1">
      <alignment horizontal="left" vertical="center"/>
      <protection locked="0"/>
    </xf>
    <xf numFmtId="0" fontId="13" fillId="0" borderId="47" xfId="0" applyFont="1" applyBorder="1" applyAlignment="1" applyProtection="1">
      <alignment horizontal="left" vertical="center"/>
      <protection locked="0"/>
    </xf>
    <xf numFmtId="0" fontId="13" fillId="0" borderId="51" xfId="0" applyFont="1" applyBorder="1" applyAlignment="1" applyProtection="1">
      <alignment horizontal="left" vertical="center"/>
      <protection locked="0"/>
    </xf>
    <xf numFmtId="0" fontId="10" fillId="0" borderId="55"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57" xfId="0"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76"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0" fontId="13" fillId="2" borderId="5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26" fillId="0" borderId="15" xfId="3" applyFont="1" applyBorder="1" applyAlignment="1" applyProtection="1">
      <alignment horizontal="left" vertical="center" wrapText="1" indent="1"/>
      <protection locked="0"/>
    </xf>
    <xf numFmtId="0" fontId="26" fillId="0" borderId="6" xfId="0" applyFont="1" applyBorder="1" applyAlignment="1" applyProtection="1">
      <alignment horizontal="left" vertical="center" wrapText="1" indent="1"/>
      <protection locked="0"/>
    </xf>
    <xf numFmtId="0" fontId="26" fillId="0" borderId="7" xfId="0" applyFont="1" applyBorder="1" applyAlignment="1" applyProtection="1">
      <alignment horizontal="left" vertical="center" wrapText="1" indent="1"/>
      <protection locked="0"/>
    </xf>
    <xf numFmtId="0" fontId="21" fillId="0" borderId="22" xfId="0" applyFont="1" applyBorder="1" applyAlignment="1" applyProtection="1">
      <alignment horizontal="left" vertical="center" indent="1"/>
      <protection locked="0"/>
    </xf>
    <xf numFmtId="0" fontId="21" fillId="0" borderId="23" xfId="0" applyFont="1" applyBorder="1" applyAlignment="1" applyProtection="1">
      <alignment horizontal="left" vertical="center" indent="1"/>
      <protection locked="0"/>
    </xf>
    <xf numFmtId="0" fontId="13" fillId="3" borderId="0" xfId="0" applyFont="1" applyFill="1" applyAlignment="1">
      <alignment horizontal="center" vertical="center" wrapText="1"/>
    </xf>
    <xf numFmtId="0" fontId="10" fillId="0" borderId="73" xfId="0" applyFont="1" applyBorder="1" applyAlignment="1" applyProtection="1">
      <alignment horizontal="center" vertical="center" shrinkToFit="1"/>
      <protection locked="0"/>
    </xf>
    <xf numFmtId="0" fontId="10" fillId="0" borderId="94" xfId="0" applyFont="1" applyBorder="1" applyAlignment="1">
      <alignment horizontal="right" vertical="center" shrinkToFit="1"/>
    </xf>
    <xf numFmtId="0" fontId="10" fillId="0" borderId="73" xfId="0" applyFont="1" applyBorder="1" applyAlignment="1">
      <alignment horizontal="right" vertical="center" shrinkToFit="1"/>
    </xf>
    <xf numFmtId="177" fontId="10" fillId="0" borderId="73" xfId="0" applyNumberFormat="1" applyFont="1" applyBorder="1" applyAlignment="1">
      <alignment horizontal="center" vertical="center" shrinkToFit="1"/>
    </xf>
    <xf numFmtId="177" fontId="10" fillId="0" borderId="73" xfId="0" applyNumberFormat="1" applyFont="1" applyBorder="1" applyAlignment="1">
      <alignment horizontal="left" vertical="center" shrinkToFit="1"/>
    </xf>
    <xf numFmtId="177" fontId="10" fillId="0" borderId="74" xfId="0" applyNumberFormat="1" applyFont="1" applyBorder="1" applyAlignment="1">
      <alignment horizontal="left" vertical="center" shrinkToFit="1"/>
    </xf>
    <xf numFmtId="0" fontId="21" fillId="0" borderId="4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0" xfId="0" applyFont="1" applyAlignment="1">
      <alignment horizontal="center" vertical="center" wrapText="1"/>
    </xf>
    <xf numFmtId="0" fontId="10" fillId="0" borderId="60"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15" xfId="3" applyFont="1" applyBorder="1" applyAlignment="1" applyProtection="1">
      <alignment horizontal="left" vertical="center" wrapText="1" indent="1"/>
      <protection locked="0"/>
    </xf>
    <xf numFmtId="0" fontId="10" fillId="0" borderId="6" xfId="0" applyFont="1" applyBorder="1" applyAlignment="1" applyProtection="1">
      <alignment horizontal="left" vertical="center" wrapText="1" indent="1"/>
      <protection locked="0"/>
    </xf>
    <xf numFmtId="0" fontId="10" fillId="0" borderId="7" xfId="0" applyFont="1" applyBorder="1" applyAlignment="1" applyProtection="1">
      <alignment horizontal="left" vertical="center" wrapText="1" indent="1"/>
      <protection locked="0"/>
    </xf>
    <xf numFmtId="0" fontId="21" fillId="0" borderId="77"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7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8" xfId="0" applyFont="1" applyBorder="1" applyAlignment="1">
      <alignment horizontal="center" vertical="center" wrapText="1"/>
    </xf>
    <xf numFmtId="0" fontId="13" fillId="2" borderId="73" xfId="0" applyFont="1" applyFill="1" applyBorder="1" applyAlignment="1">
      <alignment horizontal="center" vertical="center"/>
    </xf>
    <xf numFmtId="0" fontId="13" fillId="2" borderId="75" xfId="0" applyFont="1" applyFill="1" applyBorder="1" applyAlignment="1">
      <alignment horizontal="center" vertical="center"/>
    </xf>
    <xf numFmtId="0" fontId="10" fillId="0" borderId="73" xfId="0" applyFont="1" applyBorder="1" applyAlignment="1" applyProtection="1">
      <alignment vertical="top" wrapText="1"/>
      <protection locked="0"/>
    </xf>
    <xf numFmtId="0" fontId="10" fillId="0" borderId="74" xfId="0" applyFont="1" applyBorder="1" applyAlignment="1" applyProtection="1">
      <alignment vertical="top" wrapText="1"/>
      <protection locked="0"/>
    </xf>
    <xf numFmtId="0" fontId="0" fillId="0" borderId="0" xfId="0" applyAlignment="1">
      <alignment horizontal="center" vertical="center"/>
    </xf>
    <xf numFmtId="0" fontId="36" fillId="0" borderId="0" xfId="0" applyFont="1">
      <alignment vertical="center"/>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17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fgColor auto="1"/>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fgColor auto="1"/>
          <bgColor theme="1" tint="0.499984740745262"/>
        </patternFill>
      </fill>
    </dxf>
    <dxf>
      <font>
        <color rgb="FF9C0006"/>
      </font>
      <fill>
        <patternFill>
          <bgColor rgb="FFFFC7CE"/>
        </patternFill>
      </fill>
    </dxf>
    <dxf>
      <font>
        <color rgb="FF9C0006"/>
      </font>
    </dxf>
    <dxf>
      <font>
        <color rgb="FF9C0006"/>
      </font>
      <fill>
        <patternFill>
          <bgColor rgb="FFFFC7CE"/>
        </patternFill>
      </fill>
    </dxf>
    <dxf>
      <fill>
        <patternFill>
          <bgColor theme="1" tint="0.499984740745262"/>
        </patternFill>
      </fill>
    </dxf>
    <dxf>
      <fill>
        <patternFill>
          <bgColor theme="1" tint="0.499984740745262"/>
        </patternFill>
      </fill>
    </dxf>
    <dxf>
      <fill>
        <patternFill>
          <fgColor auto="1"/>
          <bgColor theme="1" tint="0.499984740745262"/>
        </patternFill>
      </fill>
    </dxf>
    <dxf>
      <font>
        <color rgb="FF9C0006"/>
      </font>
      <fill>
        <patternFill>
          <bgColor rgb="FFFFC7CE"/>
        </patternFill>
      </fill>
    </dxf>
    <dxf>
      <font>
        <color rgb="FF9C0006"/>
      </font>
    </dxf>
    <dxf>
      <fill>
        <patternFill>
          <bgColor theme="1" tint="0.499984740745262"/>
        </patternFill>
      </fill>
    </dxf>
    <dxf>
      <fill>
        <patternFill>
          <bgColor theme="1" tint="0.499984740745262"/>
        </patternFill>
      </fill>
    </dxf>
    <dxf>
      <fill>
        <patternFill>
          <fgColor auto="1"/>
          <bgColor theme="1" tint="0.499984740745262"/>
        </patternFill>
      </fill>
    </dxf>
    <dxf>
      <font>
        <color rgb="FF9C0006"/>
      </font>
    </dxf>
    <dxf>
      <fill>
        <patternFill>
          <bgColor theme="1" tint="0.499984740745262"/>
        </patternFill>
      </fill>
    </dxf>
    <dxf>
      <fill>
        <patternFill>
          <bgColor theme="1" tint="0.499984740745262"/>
        </patternFill>
      </fill>
    </dxf>
    <dxf>
      <fill>
        <patternFill>
          <fgColor auto="1"/>
          <bgColor theme="1" tint="0.499984740745262"/>
        </patternFill>
      </fill>
    </dxf>
    <dxf>
      <font>
        <color rgb="FF9C0006"/>
      </font>
    </dxf>
    <dxf>
      <fill>
        <patternFill>
          <bgColor theme="1" tint="0.499984740745262"/>
        </patternFill>
      </fill>
    </dxf>
    <dxf>
      <fill>
        <patternFill>
          <bgColor theme="1" tint="0.499984740745262"/>
        </patternFill>
      </fill>
    </dxf>
    <dxf>
      <fill>
        <patternFill>
          <fgColor auto="1"/>
          <bgColor theme="1" tint="0.499984740745262"/>
        </patternFill>
      </fill>
    </dxf>
    <dxf>
      <font>
        <color rgb="FF9C0006"/>
      </font>
    </dxf>
    <dxf>
      <fill>
        <patternFill>
          <bgColor theme="1" tint="0.499984740745262"/>
        </patternFill>
      </fill>
    </dxf>
    <dxf>
      <fill>
        <patternFill>
          <bgColor theme="1" tint="0.499984740745262"/>
        </patternFill>
      </fill>
    </dxf>
    <dxf>
      <fill>
        <patternFill>
          <fgColor auto="1"/>
          <bgColor theme="1" tint="0.499984740745262"/>
        </patternFill>
      </fill>
    </dxf>
    <dxf>
      <fill>
        <patternFill>
          <bgColor theme="1" tint="0.499984740745262"/>
        </patternFill>
      </fill>
    </dxf>
    <dxf>
      <fill>
        <patternFill>
          <bgColor theme="1" tint="0.499984740745262"/>
        </patternFill>
      </fill>
    </dxf>
    <dxf>
      <fill>
        <patternFill>
          <fgColor auto="1"/>
          <bgColor theme="1" tint="0.499984740745262"/>
        </patternFill>
      </fill>
    </dxf>
    <dxf>
      <fill>
        <patternFill>
          <bgColor theme="1" tint="0.499984740745262"/>
        </patternFill>
      </fill>
    </dxf>
    <dxf>
      <fill>
        <patternFill>
          <fgColor auto="1"/>
          <bgColor theme="1" tint="0.499984740745262"/>
        </patternFill>
      </fill>
    </dxf>
    <dxf>
      <fill>
        <patternFill>
          <bgColor theme="1" tint="0.499984740745262"/>
        </patternFill>
      </fill>
    </dxf>
    <dxf>
      <fill>
        <patternFill>
          <fgColor auto="1"/>
          <bgColor theme="1" tint="0.499984740745262"/>
        </patternFill>
      </fill>
    </dxf>
    <dxf>
      <fill>
        <patternFill>
          <bgColor theme="1" tint="0.499984740745262"/>
        </patternFill>
      </fill>
    </dxf>
    <dxf>
      <fill>
        <patternFill>
          <fgColor auto="1"/>
          <bgColor theme="1" tint="0.499984740745262"/>
        </patternFill>
      </fill>
    </dxf>
    <dxf>
      <fill>
        <patternFill>
          <fgColor auto="1"/>
          <bgColor theme="1" tint="0.499984740745262"/>
        </patternFill>
      </fill>
    </dxf>
    <dxf>
      <fill>
        <patternFill>
          <fgColor auto="1"/>
          <bgColor theme="1" tint="0.499984740745262"/>
        </patternFill>
      </fill>
    </dxf>
    <dxf>
      <fill>
        <patternFill>
          <fgColor theme="1" tint="0.499984740745262"/>
        </patternFill>
      </fill>
    </dxf>
    <dxf>
      <fill>
        <patternFill>
          <bgColor rgb="FFFFC7CE"/>
        </patternFill>
      </fill>
    </dxf>
    <dxf>
      <fill>
        <patternFill>
          <bgColor rgb="FFFFC7CE"/>
        </patternFill>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ont>
        <color auto="1"/>
      </font>
      <fill>
        <patternFill patternType="none">
          <bgColor auto="1"/>
        </patternFill>
      </fill>
    </dxf>
    <dxf>
      <fill>
        <patternFill>
          <bgColor rgb="FFFFC7CE"/>
        </patternFill>
      </fill>
    </dxf>
    <dxf>
      <font>
        <color auto="1"/>
      </font>
      <fill>
        <patternFill patternType="none">
          <bgColor auto="1"/>
        </patternFill>
      </fill>
    </dxf>
    <dxf>
      <fill>
        <patternFill>
          <bgColor rgb="FFFFC7CE"/>
        </patternFill>
      </fill>
    </dxf>
    <dxf>
      <fill>
        <patternFill patternType="solid"/>
      </fill>
    </dxf>
    <dxf>
      <font>
        <color auto="1"/>
      </font>
      <fill>
        <patternFill patternType="none">
          <bgColor auto="1"/>
        </patternFill>
      </fill>
    </dxf>
    <dxf>
      <fill>
        <patternFill patternType="solid"/>
      </fill>
    </dxf>
    <dxf>
      <fill>
        <patternFill>
          <bgColor rgb="FFFFC7CE"/>
        </patternFill>
      </fill>
    </dxf>
    <dxf>
      <font>
        <color auto="1"/>
      </font>
      <fill>
        <patternFill patternType="none">
          <bgColor auto="1"/>
        </patternFill>
      </fill>
    </dxf>
    <dxf>
      <fill>
        <patternFill>
          <bgColor rgb="FFFFC7CE"/>
        </patternFill>
      </fill>
    </dxf>
    <dxf>
      <fill>
        <patternFill patternType="solid"/>
      </fill>
    </dxf>
    <dxf>
      <fill>
        <patternFill>
          <bgColor rgb="FFFFC7CE"/>
        </patternFill>
      </fill>
    </dxf>
    <dxf>
      <fill>
        <patternFill patternType="solid"/>
      </fill>
    </dxf>
    <dxf>
      <font>
        <color rgb="FF941100"/>
      </font>
    </dxf>
    <dxf>
      <font>
        <color theme="0"/>
      </font>
      <fill>
        <patternFill patternType="none">
          <bgColor auto="1"/>
        </patternFill>
      </fill>
    </dxf>
    <dxf>
      <font>
        <color theme="0"/>
      </font>
    </dxf>
    <dxf>
      <font>
        <color rgb="FF941100"/>
      </font>
    </dxf>
    <dxf>
      <font>
        <color theme="0"/>
      </font>
      <fill>
        <patternFill patternType="none">
          <bgColor auto="1"/>
        </patternFill>
      </fill>
    </dxf>
    <dxf>
      <font>
        <color theme="0"/>
      </font>
    </dxf>
    <dxf>
      <font>
        <color rgb="FF941100"/>
      </font>
    </dxf>
    <dxf>
      <font>
        <color theme="0"/>
      </font>
    </dxf>
    <dxf>
      <font>
        <color theme="0"/>
      </font>
    </dxf>
    <dxf>
      <fill>
        <patternFill>
          <bgColor rgb="FFFFC7CE"/>
        </patternFill>
      </fill>
    </dxf>
    <dxf>
      <fill>
        <patternFill>
          <bgColor rgb="FFFFC7CE"/>
        </patternFill>
      </fill>
    </dxf>
    <dxf>
      <fill>
        <patternFill>
          <bgColor rgb="FFFFC7CE"/>
        </patternFill>
      </fill>
    </dxf>
    <dxf>
      <font>
        <color auto="1"/>
      </font>
      <fill>
        <patternFill patternType="none">
          <bgColor auto="1"/>
        </patternFill>
      </fill>
    </dxf>
    <dxf>
      <fill>
        <patternFill patternType="solid"/>
      </fill>
    </dxf>
    <dxf>
      <fill>
        <patternFill>
          <bgColor rgb="FFFFC7CE"/>
        </patternFill>
      </fill>
    </dxf>
    <dxf>
      <fill>
        <patternFill>
          <bgColor rgb="FFFFC7CE"/>
        </patternFill>
      </fill>
    </dxf>
    <dxf>
      <fill>
        <patternFill>
          <bgColor rgb="FFFFC7CE"/>
        </patternFill>
      </fill>
    </dxf>
    <dxf>
      <fill>
        <patternFill patternType="solid"/>
      </fill>
    </dxf>
    <dxf>
      <fill>
        <patternFill>
          <bgColor rgb="FFFFC7CE"/>
        </patternFill>
      </fill>
    </dxf>
    <dxf>
      <fill>
        <patternFill>
          <bgColor rgb="FFFFC7CE"/>
        </patternFill>
      </fill>
    </dxf>
    <dxf>
      <font>
        <color auto="1"/>
      </font>
      <fill>
        <patternFill patternType="none">
          <bgColor auto="1"/>
        </patternFill>
      </fill>
    </dxf>
    <dxf>
      <fill>
        <patternFill>
          <bgColor rgb="FFFFC7CE"/>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rgb="FFFFC7CE"/>
        </patternFill>
      </fill>
    </dxf>
    <dxf>
      <fill>
        <patternFill patternType="solid"/>
      </fill>
    </dxf>
    <dxf>
      <fill>
        <patternFill>
          <bgColor rgb="FFFFC7CE"/>
        </patternFill>
      </fill>
    </dxf>
    <dxf>
      <font>
        <color auto="1"/>
      </font>
      <fill>
        <patternFill patternType="none">
          <bgColor auto="1"/>
        </patternFill>
      </fill>
    </dxf>
    <dxf>
      <fill>
        <patternFill>
          <bgColor rgb="FFFFC7CE"/>
        </patternFill>
      </fill>
    </dxf>
    <dxf>
      <fill>
        <patternFill patternType="solid"/>
      </fill>
    </dxf>
    <dxf>
      <fill>
        <patternFill>
          <bgColor rgb="FFFFC7CE"/>
        </patternFill>
      </fill>
    </dxf>
    <dxf>
      <fill>
        <patternFill patternType="solid"/>
      </fill>
    </dxf>
    <dxf>
      <fill>
        <patternFill>
          <bgColor rgb="FFFFC7CE"/>
        </patternFill>
      </fill>
    </dxf>
    <dxf>
      <fill>
        <patternFill patternType="solid"/>
      </fill>
    </dxf>
    <dxf>
      <font>
        <b val="0"/>
        <i val="0"/>
        <color auto="1"/>
      </font>
      <fill>
        <patternFill patternType="solid"/>
      </fill>
    </dxf>
    <dxf>
      <fill>
        <patternFill>
          <bgColor rgb="FFFFC7CE"/>
        </patternFill>
      </fill>
    </dxf>
    <dxf>
      <fill>
        <patternFill patternType="solid"/>
      </fill>
    </dxf>
    <dxf>
      <fill>
        <patternFill>
          <bgColor rgb="FFFFC7CE"/>
        </patternFill>
      </fill>
    </dxf>
    <dxf>
      <font>
        <color auto="1"/>
      </font>
      <fill>
        <patternFill patternType="none">
          <bgColor auto="1"/>
        </patternFill>
      </fill>
    </dxf>
    <dxf>
      <fill>
        <patternFill>
          <bgColor rgb="FFFFC7CE"/>
        </patternFill>
      </fill>
    </dxf>
    <dxf>
      <fill>
        <patternFill patternType="solid"/>
      </fill>
    </dxf>
    <dxf>
      <fill>
        <patternFill>
          <bgColor rgb="FFFFC7CE"/>
        </patternFill>
      </fill>
    </dxf>
    <dxf>
      <fill>
        <patternFill>
          <bgColor rgb="FFFFC7CE"/>
        </patternFill>
      </fill>
    </dxf>
    <dxf>
      <fill>
        <patternFill>
          <bgColor rgb="FFFFC7CE"/>
        </patternFill>
      </fill>
    </dxf>
    <dxf>
      <font>
        <color auto="1"/>
      </font>
      <fill>
        <patternFill patternType="none">
          <bgColor auto="1"/>
        </patternFill>
      </fill>
    </dxf>
    <dxf>
      <fill>
        <patternFill>
          <bgColor rgb="FFFFC7CE"/>
        </patternFill>
      </fill>
    </dxf>
    <dxf>
      <font>
        <color auto="1"/>
      </font>
      <fill>
        <patternFill patternType="none">
          <bgColor auto="1"/>
        </patternFill>
      </fill>
    </dxf>
    <dxf>
      <fill>
        <patternFill>
          <bgColor rgb="FFFFC7CE"/>
        </patternFill>
      </fill>
    </dxf>
    <dxf>
      <fill>
        <patternFill>
          <bgColor rgb="FFFFC7CE"/>
        </patternFill>
      </fill>
    </dxf>
    <dxf>
      <fill>
        <patternFill patternType="solid"/>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auto="1"/>
      </font>
      <fill>
        <patternFill patternType="none">
          <bgColor auto="1"/>
        </patternFill>
      </fill>
    </dxf>
    <dxf>
      <fill>
        <patternFill>
          <bgColor rgb="FFFFC7CE"/>
        </patternFill>
      </fill>
    </dxf>
    <dxf>
      <font>
        <color auto="1"/>
      </font>
      <fill>
        <patternFill patternType="none">
          <bgColor auto="1"/>
        </patternFill>
      </fill>
    </dxf>
    <dxf>
      <fill>
        <patternFill>
          <bgColor rgb="FFFFC7CE"/>
        </patternFill>
      </fill>
    </dxf>
    <dxf>
      <fill>
        <patternFill patternType="solid"/>
      </fill>
    </dxf>
    <dxf>
      <font>
        <color auto="1"/>
      </font>
      <fill>
        <patternFill patternType="none">
          <bgColor auto="1"/>
        </patternFill>
      </fill>
    </dxf>
    <dxf>
      <fill>
        <patternFill>
          <bgColor rgb="FFFFC7CE"/>
        </patternFill>
      </fill>
    </dxf>
    <dxf>
      <font>
        <color auto="1"/>
      </font>
      <fill>
        <patternFill patternType="none">
          <bgColor auto="1"/>
        </patternFill>
      </fill>
    </dxf>
    <dxf>
      <fill>
        <patternFill>
          <bgColor rgb="FFFFC7CE"/>
        </patternFill>
      </fill>
    </dxf>
    <dxf>
      <fill>
        <patternFill>
          <bgColor rgb="FFFFC7CE"/>
        </patternFill>
      </fill>
    </dxf>
    <dxf>
      <font>
        <color rgb="FF941100"/>
      </font>
    </dxf>
    <dxf>
      <font>
        <color theme="0"/>
      </font>
      <fill>
        <patternFill patternType="none">
          <bgColor auto="1"/>
        </patternFill>
      </fill>
    </dxf>
    <dxf>
      <font>
        <color rgb="FF941100"/>
      </font>
    </dxf>
    <dxf>
      <font>
        <color theme="0"/>
      </font>
      <fill>
        <patternFill patternType="none">
          <bgColor auto="1"/>
        </patternFill>
      </fill>
    </dxf>
    <dxf>
      <font>
        <color rgb="FF941100"/>
      </font>
    </dxf>
    <dxf>
      <font>
        <color theme="0"/>
      </font>
    </dxf>
    <dxf>
      <fill>
        <patternFill>
          <bgColor rgb="FFFFC7CE"/>
        </patternFill>
      </fill>
    </dxf>
    <dxf>
      <fill>
        <patternFill>
          <bgColor rgb="FFFFC7CE"/>
        </patternFill>
      </fill>
    </dxf>
    <dxf>
      <fill>
        <patternFill>
          <bgColor rgb="FFFFC7CE"/>
        </patternFill>
      </fill>
    </dxf>
    <dxf>
      <font>
        <color auto="1"/>
      </font>
      <fill>
        <patternFill patternType="none">
          <bgColor auto="1"/>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auto="1"/>
      </font>
      <fill>
        <patternFill patternType="none">
          <bgColor auto="1"/>
        </patternFill>
      </fill>
    </dxf>
    <dxf>
      <fill>
        <patternFill>
          <bgColor rgb="FFFFC7CE"/>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rgb="FFFFC7CE"/>
        </patternFill>
      </fill>
    </dxf>
    <dxf>
      <fill>
        <patternFill>
          <bgColor rgb="FFFFC7CE"/>
        </patternFill>
      </fill>
    </dxf>
    <dxf>
      <font>
        <color auto="1"/>
      </font>
      <fill>
        <patternFill patternType="none">
          <bgColor auto="1"/>
        </patternFill>
      </fill>
    </dxf>
    <dxf>
      <fill>
        <patternFill>
          <bgColor rgb="FFFFC7CE"/>
        </patternFill>
      </fill>
    </dxf>
    <dxf>
      <fill>
        <patternFill>
          <bgColor rgb="FFFFC7CE"/>
        </patternFill>
      </fill>
    </dxf>
    <dxf>
      <font>
        <b val="0"/>
        <i val="0"/>
        <color auto="1"/>
      </font>
      <fill>
        <patternFill patternType="solid"/>
      </fill>
    </dxf>
    <dxf>
      <fill>
        <patternFill>
          <bgColor rgb="FFFFC7CE"/>
        </patternFill>
      </fill>
    </dxf>
    <dxf>
      <fill>
        <patternFill>
          <bgColor rgb="FFFFC7CE"/>
        </patternFill>
      </fill>
    </dxf>
    <dxf>
      <font>
        <color auto="1"/>
      </font>
      <fill>
        <patternFill patternType="none">
          <bgColor auto="1"/>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auto="1"/>
      </font>
      <fill>
        <patternFill patternType="none">
          <bgColor auto="1"/>
        </patternFill>
      </fill>
    </dxf>
    <dxf>
      <fill>
        <patternFill>
          <bgColor rgb="FFFFC7CE"/>
        </patternFill>
      </fill>
    </dxf>
    <dxf>
      <font>
        <color auto="1"/>
      </font>
      <fill>
        <patternFill patternType="none">
          <bgColor auto="1"/>
        </patternFill>
      </fill>
    </dxf>
    <dxf>
      <fill>
        <patternFill>
          <bgColor rgb="FFFFC7CE"/>
        </patternFill>
      </fill>
    </dxf>
  </dxfs>
  <tableStyles count="0" defaultTableStyle="TableStyleMedium9" defaultPivotStyle="PivotStyleLight16"/>
  <colors>
    <mruColors>
      <color rgb="FF008F00"/>
      <color rgb="FF941100"/>
      <color rgb="FFFEC7CE"/>
      <color rgb="FF00FFFF"/>
      <color rgb="FFFF3399"/>
      <color rgb="FFFF6699"/>
      <color rgb="FFFFFDE6"/>
      <color rgb="FFF8FFDE"/>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参照リスト!$A$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参照リスト!$A$18"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参照リスト!$A$6"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fmlaLink="参照リスト!$A$2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参照リスト!$A$2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参照リスト!$A$12"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fmlaLink="参照リスト!$D$29" lockText="1"/>
</file>

<file path=xl/ctrlProps/ctrlProp29.xml><?xml version="1.0" encoding="utf-8"?>
<formControlPr xmlns="http://schemas.microsoft.com/office/spreadsheetml/2009/9/main" objectType="CheckBox" fmlaLink="参照リスト!$D$32"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fmlaLink="参照リスト!$D$35" lockText="1" noThreeD="1"/>
</file>

<file path=xl/ctrlProps/ctrlProp31.xml><?xml version="1.0" encoding="utf-8"?>
<formControlPr xmlns="http://schemas.microsoft.com/office/spreadsheetml/2009/9/main" objectType="CheckBox" fmlaLink="参照リスト!$D$36" lockText="1" noThreeD="1"/>
</file>

<file path=xl/ctrlProps/ctrlProp32.xml><?xml version="1.0" encoding="utf-8"?>
<formControlPr xmlns="http://schemas.microsoft.com/office/spreadsheetml/2009/9/main" objectType="CheckBox" fmlaLink="参照リスト!$D$37" lockText="1" noThreeD="1"/>
</file>

<file path=xl/ctrlProps/ctrlProp33.xml><?xml version="1.0" encoding="utf-8"?>
<formControlPr xmlns="http://schemas.microsoft.com/office/spreadsheetml/2009/9/main" objectType="Radio" firstButton="1" fmlaLink="参照リスト!$D$6"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参照リスト!$D$9"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参照リスト!$A$29" lockText="1"/>
</file>

<file path=xl/ctrlProps/ctrlProp40.xml><?xml version="1.0" encoding="utf-8"?>
<formControlPr xmlns="http://schemas.microsoft.com/office/spreadsheetml/2009/9/main" objectType="Radio" firstButton="1" fmlaLink="参照リスト!$D$15"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参照リスト!$D$18"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参照リスト!$D$24"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参照リスト!$D$21" lockText="1" noThreeD="1"/>
</file>

<file path=xl/ctrlProps/ctrlProp5.xml><?xml version="1.0" encoding="utf-8"?>
<formControlPr xmlns="http://schemas.microsoft.com/office/spreadsheetml/2009/9/main" objectType="CheckBox" fmlaLink="参照リスト!$A$32"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参照リスト!$D$12"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fmlaLink="参照リスト!$E$29" lockText="1" noThreeD="1"/>
</file>

<file path=xl/ctrlProps/ctrlProp56.xml><?xml version="1.0" encoding="utf-8"?>
<formControlPr xmlns="http://schemas.microsoft.com/office/spreadsheetml/2009/9/main" objectType="CheckBox" fmlaLink="参照リスト!$E$26" lockText="1" noThreeD="1"/>
</file>

<file path=xl/ctrlProps/ctrlProp57.xml><?xml version="1.0" encoding="utf-8"?>
<formControlPr xmlns="http://schemas.microsoft.com/office/spreadsheetml/2009/9/main" objectType="CheckBox" fmlaLink="参照リスト!$E$32" lockText="1" noThreeD="1"/>
</file>

<file path=xl/ctrlProps/ctrlProp6.xml><?xml version="1.0" encoding="utf-8"?>
<formControlPr xmlns="http://schemas.microsoft.com/office/spreadsheetml/2009/9/main" objectType="CheckBox" fmlaLink="参照リスト!$A$35" lockText="1" noThreeD="1"/>
</file>

<file path=xl/ctrlProps/ctrlProp7.xml><?xml version="1.0" encoding="utf-8"?>
<formControlPr xmlns="http://schemas.microsoft.com/office/spreadsheetml/2009/9/main" objectType="CheckBox" fmlaLink="参照リスト!$A$36" lockText="1" noThreeD="1"/>
</file>

<file path=xl/ctrlProps/ctrlProp8.xml><?xml version="1.0" encoding="utf-8"?>
<formControlPr xmlns="http://schemas.microsoft.com/office/spreadsheetml/2009/9/main" objectType="CheckBox" fmlaLink="参照リスト!$A$37" lockText="1" noThreeD="1"/>
</file>

<file path=xl/ctrlProps/ctrlProp9.xml><?xml version="1.0" encoding="utf-8"?>
<formControlPr xmlns="http://schemas.microsoft.com/office/spreadsheetml/2009/9/main" objectType="Radio" firstButton="1" fmlaLink="参照リスト!$A$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33</xdr:row>
          <xdr:rowOff>50800</xdr:rowOff>
        </xdr:from>
        <xdr:to>
          <xdr:col>5</xdr:col>
          <xdr:colOff>0</xdr:colOff>
          <xdr:row>33</xdr:row>
          <xdr:rowOff>330200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36</xdr:row>
          <xdr:rowOff>241300</xdr:rowOff>
        </xdr:from>
        <xdr:to>
          <xdr:col>4</xdr:col>
          <xdr:colOff>190500</xdr:colOff>
          <xdr:row>38</xdr:row>
          <xdr:rowOff>25400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37</xdr:row>
          <xdr:rowOff>215900</xdr:rowOff>
        </xdr:from>
        <xdr:to>
          <xdr:col>7</xdr:col>
          <xdr:colOff>127000</xdr:colOff>
          <xdr:row>39</xdr:row>
          <xdr:rowOff>63500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37</xdr:row>
          <xdr:rowOff>215900</xdr:rowOff>
        </xdr:from>
        <xdr:to>
          <xdr:col>16</xdr:col>
          <xdr:colOff>25400</xdr:colOff>
          <xdr:row>39</xdr:row>
          <xdr:rowOff>63500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37</xdr:row>
          <xdr:rowOff>215900</xdr:rowOff>
        </xdr:from>
        <xdr:to>
          <xdr:col>23</xdr:col>
          <xdr:colOff>127000</xdr:colOff>
          <xdr:row>39</xdr:row>
          <xdr:rowOff>63500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xdr:row>
          <xdr:rowOff>50800</xdr:rowOff>
        </xdr:from>
        <xdr:to>
          <xdr:col>25</xdr:col>
          <xdr:colOff>139700</xdr:colOff>
          <xdr:row>16</xdr:row>
          <xdr:rowOff>0</xdr:rowOff>
        </xdr:to>
        <xdr:sp macro="" textlink="">
          <xdr:nvSpPr>
            <xdr:cNvPr id="3137" name="Option Button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15</xdr:row>
          <xdr:rowOff>38100</xdr:rowOff>
        </xdr:from>
        <xdr:to>
          <xdr:col>29</xdr:col>
          <xdr:colOff>203200</xdr:colOff>
          <xdr:row>15</xdr:row>
          <xdr:rowOff>419100</xdr:rowOff>
        </xdr:to>
        <xdr:sp macro="" textlink="">
          <xdr:nvSpPr>
            <xdr:cNvPr id="3138" name="Option Button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14</xdr:row>
          <xdr:rowOff>342900</xdr:rowOff>
        </xdr:from>
        <xdr:to>
          <xdr:col>32</xdr:col>
          <xdr:colOff>152400</xdr:colOff>
          <xdr:row>16</xdr:row>
          <xdr:rowOff>101600</xdr:rowOff>
        </xdr:to>
        <xdr:sp macro="" textlink="">
          <xdr:nvSpPr>
            <xdr:cNvPr id="3153" name="所内外" hidden="1">
              <a:extLst>
                <a:ext uri="{63B3BB69-23CF-44E3-9099-C40C66FF867C}">
                  <a14:compatExt spid="_x0000_s3153"/>
                </a:ext>
                <a:ext uri="{FF2B5EF4-FFF2-40B4-BE49-F238E27FC236}">
                  <a16:creationId xmlns:a16="http://schemas.microsoft.com/office/drawing/2014/main" id="{00000000-0008-0000-0300-00005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81</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215900</xdr:rowOff>
        </xdr:from>
        <xdr:to>
          <xdr:col>5</xdr:col>
          <xdr:colOff>203200</xdr:colOff>
          <xdr:row>18</xdr:row>
          <xdr:rowOff>63500</xdr:rowOff>
        </xdr:to>
        <xdr:sp macro="" textlink="">
          <xdr:nvSpPr>
            <xdr:cNvPr id="3103" name="Option Button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16</xdr:row>
          <xdr:rowOff>215900</xdr:rowOff>
        </xdr:from>
        <xdr:to>
          <xdr:col>10</xdr:col>
          <xdr:colOff>190500</xdr:colOff>
          <xdr:row>18</xdr:row>
          <xdr:rowOff>63500</xdr:rowOff>
        </xdr:to>
        <xdr:sp macro="" textlink="">
          <xdr:nvSpPr>
            <xdr:cNvPr id="3104" name="Option Button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16</xdr:row>
          <xdr:rowOff>215900</xdr:rowOff>
        </xdr:from>
        <xdr:to>
          <xdr:col>20</xdr:col>
          <xdr:colOff>88900</xdr:colOff>
          <xdr:row>18</xdr:row>
          <xdr:rowOff>63500</xdr:rowOff>
        </xdr:to>
        <xdr:sp macro="" textlink="">
          <xdr:nvSpPr>
            <xdr:cNvPr id="3106" name="Option Button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292100</xdr:rowOff>
        </xdr:from>
        <xdr:to>
          <xdr:col>22</xdr:col>
          <xdr:colOff>139700</xdr:colOff>
          <xdr:row>19</xdr:row>
          <xdr:rowOff>88900</xdr:rowOff>
        </xdr:to>
        <xdr:sp macro="" textlink="">
          <xdr:nvSpPr>
            <xdr:cNvPr id="3159" name="加入保険"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87</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35</xdr:row>
          <xdr:rowOff>419100</xdr:rowOff>
        </xdr:from>
        <xdr:to>
          <xdr:col>6</xdr:col>
          <xdr:colOff>177800</xdr:colOff>
          <xdr:row>37</xdr:row>
          <xdr:rowOff>50800</xdr:rowOff>
        </xdr:to>
        <xdr:sp macro="" textlink="">
          <xdr:nvSpPr>
            <xdr:cNvPr id="3123" name="Option Button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35</xdr:row>
          <xdr:rowOff>419100</xdr:rowOff>
        </xdr:from>
        <xdr:to>
          <xdr:col>12</xdr:col>
          <xdr:colOff>114300</xdr:colOff>
          <xdr:row>37</xdr:row>
          <xdr:rowOff>38100</xdr:rowOff>
        </xdr:to>
        <xdr:sp macro="" textlink="">
          <xdr:nvSpPr>
            <xdr:cNvPr id="3124" name="Option Button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254000</xdr:rowOff>
        </xdr:from>
        <xdr:to>
          <xdr:col>18</xdr:col>
          <xdr:colOff>139700</xdr:colOff>
          <xdr:row>37</xdr:row>
          <xdr:rowOff>165100</xdr:rowOff>
        </xdr:to>
        <xdr:sp macro="" textlink="">
          <xdr:nvSpPr>
            <xdr:cNvPr id="3162" name="試料保管室"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90</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41</xdr:row>
          <xdr:rowOff>25400</xdr:rowOff>
        </xdr:from>
        <xdr:to>
          <xdr:col>6</xdr:col>
          <xdr:colOff>76200</xdr:colOff>
          <xdr:row>41</xdr:row>
          <xdr:rowOff>254000</xdr:rowOff>
        </xdr:to>
        <xdr:sp macro="" textlink="">
          <xdr:nvSpPr>
            <xdr:cNvPr id="3126" name="Option Button 54" hidden="1">
              <a:extLst>
                <a:ext uri="{63B3BB69-23CF-44E3-9099-C40C66FF867C}">
                  <a14:compatExt spid="_x0000_s3126"/>
                </a:ext>
                <a:ext uri="{FF2B5EF4-FFF2-40B4-BE49-F238E27FC236}">
                  <a16:creationId xmlns:a16="http://schemas.microsoft.com/office/drawing/2014/main" id="{00000000-0008-0000-0300-00003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41</xdr:row>
          <xdr:rowOff>25400</xdr:rowOff>
        </xdr:from>
        <xdr:to>
          <xdr:col>12</xdr:col>
          <xdr:colOff>165100</xdr:colOff>
          <xdr:row>41</xdr:row>
          <xdr:rowOff>254000</xdr:rowOff>
        </xdr:to>
        <xdr:sp macro="" textlink="">
          <xdr:nvSpPr>
            <xdr:cNvPr id="3127" name="Option Button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40</xdr:row>
          <xdr:rowOff>393700</xdr:rowOff>
        </xdr:from>
        <xdr:to>
          <xdr:col>20</xdr:col>
          <xdr:colOff>38100</xdr:colOff>
          <xdr:row>42</xdr:row>
          <xdr:rowOff>0</xdr:rowOff>
        </xdr:to>
        <xdr:sp macro="" textlink="">
          <xdr:nvSpPr>
            <xdr:cNvPr id="3163" name="恒温室"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91</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31</xdr:row>
          <xdr:rowOff>25400</xdr:rowOff>
        </xdr:from>
        <xdr:to>
          <xdr:col>6</xdr:col>
          <xdr:colOff>152400</xdr:colOff>
          <xdr:row>31</xdr:row>
          <xdr:rowOff>228600</xdr:rowOff>
        </xdr:to>
        <xdr:sp macro="" textlink="">
          <xdr:nvSpPr>
            <xdr:cNvPr id="3148" name="Option Button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31</xdr:row>
          <xdr:rowOff>25400</xdr:rowOff>
        </xdr:from>
        <xdr:to>
          <xdr:col>12</xdr:col>
          <xdr:colOff>139700</xdr:colOff>
          <xdr:row>31</xdr:row>
          <xdr:rowOff>228600</xdr:rowOff>
        </xdr:to>
        <xdr:sp macro="" textlink="">
          <xdr:nvSpPr>
            <xdr:cNvPr id="3149" name="Option Button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30</xdr:row>
          <xdr:rowOff>76200</xdr:rowOff>
        </xdr:from>
        <xdr:to>
          <xdr:col>18</xdr:col>
          <xdr:colOff>152400</xdr:colOff>
          <xdr:row>31</xdr:row>
          <xdr:rowOff>228600</xdr:rowOff>
        </xdr:to>
        <xdr:sp macro="" textlink="">
          <xdr:nvSpPr>
            <xdr:cNvPr id="3165" name="共通機器"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93</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42</xdr:row>
          <xdr:rowOff>63500</xdr:rowOff>
        </xdr:from>
        <xdr:to>
          <xdr:col>6</xdr:col>
          <xdr:colOff>25400</xdr:colOff>
          <xdr:row>43</xdr:row>
          <xdr:rowOff>0</xdr:rowOff>
        </xdr:to>
        <xdr:sp macro="" textlink="">
          <xdr:nvSpPr>
            <xdr:cNvPr id="3167" name="Option Button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63500</xdr:rowOff>
        </xdr:from>
        <xdr:to>
          <xdr:col>12</xdr:col>
          <xdr:colOff>38100</xdr:colOff>
          <xdr:row>43</xdr:row>
          <xdr:rowOff>0</xdr:rowOff>
        </xdr:to>
        <xdr:sp macro="" textlink="">
          <xdr:nvSpPr>
            <xdr:cNvPr id="3168" name="Option Button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42</xdr:row>
          <xdr:rowOff>50800</xdr:rowOff>
        </xdr:from>
        <xdr:to>
          <xdr:col>19</xdr:col>
          <xdr:colOff>25400</xdr:colOff>
          <xdr:row>43</xdr:row>
          <xdr:rowOff>419100</xdr:rowOff>
        </xdr:to>
        <xdr:sp macro="" textlink="">
          <xdr:nvSpPr>
            <xdr:cNvPr id="3166" name="組換えDNA実験"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MS Gothic" charset="-128"/>
                  <a:ea typeface="MS Gothic" charset="-128"/>
                </a:rPr>
                <a:t>グループ</a:t>
              </a:r>
              <a:r>
                <a:rPr lang="ja-JP" altLang="en-US" sz="1300" b="0" i="0" u="none" strike="noStrike" baseline="0">
                  <a:solidFill>
                    <a:srgbClr val="000000"/>
                  </a:solidFill>
                  <a:latin typeface="Lucida Grande" charset="0"/>
                  <a:ea typeface="MS Gothic" charset="-128"/>
                  <a:cs typeface="Lucida Grande" charset="0"/>
                </a:rPr>
                <a:t> 94</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32</xdr:row>
          <xdr:rowOff>50800</xdr:rowOff>
        </xdr:from>
        <xdr:to>
          <xdr:col>6</xdr:col>
          <xdr:colOff>101600</xdr:colOff>
          <xdr:row>33</xdr:row>
          <xdr:rowOff>0</xdr:rowOff>
        </xdr:to>
        <xdr:sp macro="" textlink="">
          <xdr:nvSpPr>
            <xdr:cNvPr id="3171" name="Option Button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32</xdr:row>
          <xdr:rowOff>50800</xdr:rowOff>
        </xdr:from>
        <xdr:to>
          <xdr:col>12</xdr:col>
          <xdr:colOff>63500</xdr:colOff>
          <xdr:row>33</xdr:row>
          <xdr:rowOff>12700</xdr:rowOff>
        </xdr:to>
        <xdr:sp macro="" textlink="">
          <xdr:nvSpPr>
            <xdr:cNvPr id="3172" name="Option Button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38100</xdr:rowOff>
        </xdr:from>
        <xdr:to>
          <xdr:col>18</xdr:col>
          <xdr:colOff>165100</xdr:colOff>
          <xdr:row>33</xdr:row>
          <xdr:rowOff>76200</xdr:rowOff>
        </xdr:to>
        <xdr:sp macro="" textlink="">
          <xdr:nvSpPr>
            <xdr:cNvPr id="3173" name="毒劇物"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101</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33</xdr:row>
          <xdr:rowOff>50800</xdr:rowOff>
        </xdr:from>
        <xdr:to>
          <xdr:col>5</xdr:col>
          <xdr:colOff>0</xdr:colOff>
          <xdr:row>33</xdr:row>
          <xdr:rowOff>330200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36</xdr:row>
          <xdr:rowOff>241300</xdr:rowOff>
        </xdr:from>
        <xdr:to>
          <xdr:col>4</xdr:col>
          <xdr:colOff>190500</xdr:colOff>
          <xdr:row>38</xdr:row>
          <xdr:rowOff>25400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37</xdr:row>
          <xdr:rowOff>215900</xdr:rowOff>
        </xdr:from>
        <xdr:to>
          <xdr:col>7</xdr:col>
          <xdr:colOff>127000</xdr:colOff>
          <xdr:row>39</xdr:row>
          <xdr:rowOff>63500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37</xdr:row>
          <xdr:rowOff>215900</xdr:rowOff>
        </xdr:from>
        <xdr:to>
          <xdr:col>16</xdr:col>
          <xdr:colOff>25400</xdr:colOff>
          <xdr:row>39</xdr:row>
          <xdr:rowOff>63500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37</xdr:row>
          <xdr:rowOff>215900</xdr:rowOff>
        </xdr:from>
        <xdr:to>
          <xdr:col>23</xdr:col>
          <xdr:colOff>127000</xdr:colOff>
          <xdr:row>39</xdr:row>
          <xdr:rowOff>63500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15</xdr:row>
          <xdr:rowOff>50800</xdr:rowOff>
        </xdr:from>
        <xdr:to>
          <xdr:col>25</xdr:col>
          <xdr:colOff>139700</xdr:colOff>
          <xdr:row>16</xdr:row>
          <xdr:rowOff>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15</xdr:row>
          <xdr:rowOff>38100</xdr:rowOff>
        </xdr:from>
        <xdr:to>
          <xdr:col>29</xdr:col>
          <xdr:colOff>203200</xdr:colOff>
          <xdr:row>15</xdr:row>
          <xdr:rowOff>419100</xdr:rowOff>
        </xdr:to>
        <xdr:sp macro="" textlink="">
          <xdr:nvSpPr>
            <xdr:cNvPr id="9224" name="Option Button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14</xdr:row>
          <xdr:rowOff>342900</xdr:rowOff>
        </xdr:from>
        <xdr:to>
          <xdr:col>32</xdr:col>
          <xdr:colOff>152400</xdr:colOff>
          <xdr:row>16</xdr:row>
          <xdr:rowOff>101600</xdr:rowOff>
        </xdr:to>
        <xdr:sp macro="" textlink="">
          <xdr:nvSpPr>
            <xdr:cNvPr id="9225" name="所内外"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81</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215900</xdr:rowOff>
        </xdr:from>
        <xdr:to>
          <xdr:col>5</xdr:col>
          <xdr:colOff>203200</xdr:colOff>
          <xdr:row>18</xdr:row>
          <xdr:rowOff>63500</xdr:rowOff>
        </xdr:to>
        <xdr:sp macro="" textlink="">
          <xdr:nvSpPr>
            <xdr:cNvPr id="9226" name="Option Button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16</xdr:row>
          <xdr:rowOff>215900</xdr:rowOff>
        </xdr:from>
        <xdr:to>
          <xdr:col>10</xdr:col>
          <xdr:colOff>190500</xdr:colOff>
          <xdr:row>18</xdr:row>
          <xdr:rowOff>63500</xdr:rowOff>
        </xdr:to>
        <xdr:sp macro="" textlink="">
          <xdr:nvSpPr>
            <xdr:cNvPr id="9227" name="Option Button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16</xdr:row>
          <xdr:rowOff>215900</xdr:rowOff>
        </xdr:from>
        <xdr:to>
          <xdr:col>20</xdr:col>
          <xdr:colOff>88900</xdr:colOff>
          <xdr:row>18</xdr:row>
          <xdr:rowOff>63500</xdr:rowOff>
        </xdr:to>
        <xdr:sp macro="" textlink="">
          <xdr:nvSpPr>
            <xdr:cNvPr id="9228" name="Option Button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292100</xdr:rowOff>
        </xdr:from>
        <xdr:to>
          <xdr:col>22</xdr:col>
          <xdr:colOff>139700</xdr:colOff>
          <xdr:row>19</xdr:row>
          <xdr:rowOff>88900</xdr:rowOff>
        </xdr:to>
        <xdr:sp macro="" textlink="">
          <xdr:nvSpPr>
            <xdr:cNvPr id="9229" name="加入保険"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87</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35</xdr:row>
          <xdr:rowOff>419100</xdr:rowOff>
        </xdr:from>
        <xdr:to>
          <xdr:col>6</xdr:col>
          <xdr:colOff>177800</xdr:colOff>
          <xdr:row>37</xdr:row>
          <xdr:rowOff>50800</xdr:rowOff>
        </xdr:to>
        <xdr:sp macro="" textlink="">
          <xdr:nvSpPr>
            <xdr:cNvPr id="9230" name="Option Button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35</xdr:row>
          <xdr:rowOff>419100</xdr:rowOff>
        </xdr:from>
        <xdr:to>
          <xdr:col>12</xdr:col>
          <xdr:colOff>114300</xdr:colOff>
          <xdr:row>37</xdr:row>
          <xdr:rowOff>38100</xdr:rowOff>
        </xdr:to>
        <xdr:sp macro="" textlink="">
          <xdr:nvSpPr>
            <xdr:cNvPr id="9231" name="Option Button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254000</xdr:rowOff>
        </xdr:from>
        <xdr:to>
          <xdr:col>18</xdr:col>
          <xdr:colOff>139700</xdr:colOff>
          <xdr:row>37</xdr:row>
          <xdr:rowOff>165100</xdr:rowOff>
        </xdr:to>
        <xdr:sp macro="" textlink="">
          <xdr:nvSpPr>
            <xdr:cNvPr id="9232" name="試料保管室"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90</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41</xdr:row>
          <xdr:rowOff>25400</xdr:rowOff>
        </xdr:from>
        <xdr:to>
          <xdr:col>6</xdr:col>
          <xdr:colOff>76200</xdr:colOff>
          <xdr:row>41</xdr:row>
          <xdr:rowOff>254000</xdr:rowOff>
        </xdr:to>
        <xdr:sp macro="" textlink="">
          <xdr:nvSpPr>
            <xdr:cNvPr id="9233" name="Option Button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41</xdr:row>
          <xdr:rowOff>25400</xdr:rowOff>
        </xdr:from>
        <xdr:to>
          <xdr:col>12</xdr:col>
          <xdr:colOff>165100</xdr:colOff>
          <xdr:row>41</xdr:row>
          <xdr:rowOff>254000</xdr:rowOff>
        </xdr:to>
        <xdr:sp macro="" textlink="">
          <xdr:nvSpPr>
            <xdr:cNvPr id="9234" name="Option Button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40</xdr:row>
          <xdr:rowOff>393700</xdr:rowOff>
        </xdr:from>
        <xdr:to>
          <xdr:col>20</xdr:col>
          <xdr:colOff>38100</xdr:colOff>
          <xdr:row>42</xdr:row>
          <xdr:rowOff>0</xdr:rowOff>
        </xdr:to>
        <xdr:sp macro="" textlink="">
          <xdr:nvSpPr>
            <xdr:cNvPr id="9235" name="恒温室"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91</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31</xdr:row>
          <xdr:rowOff>25400</xdr:rowOff>
        </xdr:from>
        <xdr:to>
          <xdr:col>6</xdr:col>
          <xdr:colOff>152400</xdr:colOff>
          <xdr:row>31</xdr:row>
          <xdr:rowOff>228600</xdr:rowOff>
        </xdr:to>
        <xdr:sp macro="" textlink="">
          <xdr:nvSpPr>
            <xdr:cNvPr id="9236" name="Option Button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31</xdr:row>
          <xdr:rowOff>25400</xdr:rowOff>
        </xdr:from>
        <xdr:to>
          <xdr:col>12</xdr:col>
          <xdr:colOff>139700</xdr:colOff>
          <xdr:row>31</xdr:row>
          <xdr:rowOff>228600</xdr:rowOff>
        </xdr:to>
        <xdr:sp macro="" textlink="">
          <xdr:nvSpPr>
            <xdr:cNvPr id="9237" name="Option Button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30</xdr:row>
          <xdr:rowOff>76200</xdr:rowOff>
        </xdr:from>
        <xdr:to>
          <xdr:col>18</xdr:col>
          <xdr:colOff>152400</xdr:colOff>
          <xdr:row>31</xdr:row>
          <xdr:rowOff>228600</xdr:rowOff>
        </xdr:to>
        <xdr:sp macro="" textlink="">
          <xdr:nvSpPr>
            <xdr:cNvPr id="9238" name="共通機器"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93</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42</xdr:row>
          <xdr:rowOff>63500</xdr:rowOff>
        </xdr:from>
        <xdr:to>
          <xdr:col>6</xdr:col>
          <xdr:colOff>25400</xdr:colOff>
          <xdr:row>43</xdr:row>
          <xdr:rowOff>0</xdr:rowOff>
        </xdr:to>
        <xdr:sp macro="" textlink="">
          <xdr:nvSpPr>
            <xdr:cNvPr id="9239" name="Option Button 23" hidden="1">
              <a:extLst>
                <a:ext uri="{63B3BB69-23CF-44E3-9099-C40C66FF867C}">
                  <a14:compatExt spid="_x0000_s9239"/>
                </a:ext>
                <a:ext uri="{FF2B5EF4-FFF2-40B4-BE49-F238E27FC236}">
                  <a16:creationId xmlns:a16="http://schemas.microsoft.com/office/drawing/2014/main" id="{00000000-0008-0000-04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63500</xdr:rowOff>
        </xdr:from>
        <xdr:to>
          <xdr:col>12</xdr:col>
          <xdr:colOff>38100</xdr:colOff>
          <xdr:row>43</xdr:row>
          <xdr:rowOff>0</xdr:rowOff>
        </xdr:to>
        <xdr:sp macro="" textlink="">
          <xdr:nvSpPr>
            <xdr:cNvPr id="9240" name="Option Button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42</xdr:row>
          <xdr:rowOff>50800</xdr:rowOff>
        </xdr:from>
        <xdr:to>
          <xdr:col>19</xdr:col>
          <xdr:colOff>25400</xdr:colOff>
          <xdr:row>43</xdr:row>
          <xdr:rowOff>419100</xdr:rowOff>
        </xdr:to>
        <xdr:sp macro="" textlink="">
          <xdr:nvSpPr>
            <xdr:cNvPr id="9241" name="組換えDNA実験" hidden="1">
              <a:extLst>
                <a:ext uri="{63B3BB69-23CF-44E3-9099-C40C66FF867C}">
                  <a14:compatExt spid="_x0000_s9241"/>
                </a:ext>
                <a:ext uri="{FF2B5EF4-FFF2-40B4-BE49-F238E27FC236}">
                  <a16:creationId xmlns:a16="http://schemas.microsoft.com/office/drawing/2014/main" id="{00000000-0008-0000-0400-00001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MS Gothic" charset="-128"/>
                  <a:ea typeface="MS Gothic" charset="-128"/>
                </a:rPr>
                <a:t>グループ</a:t>
              </a:r>
              <a:r>
                <a:rPr lang="ja-JP" altLang="en-US" sz="1300" b="0" i="0" u="none" strike="noStrike" baseline="0">
                  <a:solidFill>
                    <a:srgbClr val="000000"/>
                  </a:solidFill>
                  <a:latin typeface="Lucida Grande" charset="0"/>
                  <a:ea typeface="MS Gothic" charset="-128"/>
                  <a:cs typeface="Lucida Grande" charset="0"/>
                </a:rPr>
                <a:t> 94</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32</xdr:row>
          <xdr:rowOff>50800</xdr:rowOff>
        </xdr:from>
        <xdr:to>
          <xdr:col>6</xdr:col>
          <xdr:colOff>101600</xdr:colOff>
          <xdr:row>33</xdr:row>
          <xdr:rowOff>0</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4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32</xdr:row>
          <xdr:rowOff>50800</xdr:rowOff>
        </xdr:from>
        <xdr:to>
          <xdr:col>12</xdr:col>
          <xdr:colOff>63500</xdr:colOff>
          <xdr:row>33</xdr:row>
          <xdr:rowOff>12700</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4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38100</xdr:rowOff>
        </xdr:from>
        <xdr:to>
          <xdr:col>18</xdr:col>
          <xdr:colOff>165100</xdr:colOff>
          <xdr:row>33</xdr:row>
          <xdr:rowOff>76200</xdr:rowOff>
        </xdr:to>
        <xdr:sp macro="" textlink="">
          <xdr:nvSpPr>
            <xdr:cNvPr id="9244" name="毒劇物" hidden="1">
              <a:extLst>
                <a:ext uri="{63B3BB69-23CF-44E3-9099-C40C66FF867C}">
                  <a14:compatExt spid="_x0000_s9244"/>
                </a:ext>
                <a:ext uri="{FF2B5EF4-FFF2-40B4-BE49-F238E27FC236}">
                  <a16:creationId xmlns:a16="http://schemas.microsoft.com/office/drawing/2014/main" id="{00000000-0008-0000-0400-00001C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1300" b="0" i="0" u="none" strike="noStrike" baseline="0">
                  <a:solidFill>
                    <a:srgbClr val="000000"/>
                  </a:solidFill>
                  <a:latin typeface="ＭＳ Ｐゴシック" charset="-128"/>
                  <a:ea typeface="ＭＳ Ｐゴシック" charset="-128"/>
                </a:rPr>
                <a:t>グループ</a:t>
              </a:r>
              <a:r>
                <a:rPr lang="ja-JP" altLang="en-US" sz="1300" b="0" i="0" u="none" strike="noStrike" baseline="0">
                  <a:solidFill>
                    <a:srgbClr val="000000"/>
                  </a:solidFill>
                  <a:latin typeface="Lucida Grande" charset="0"/>
                  <a:ea typeface="ＭＳ Ｐゴシック" charset="-128"/>
                  <a:cs typeface="Lucida Grande" charset="0"/>
                </a:rPr>
                <a:t> 101</a:t>
              </a:r>
              <a:endParaRPr lang="ja-JP" altLang="en-US" sz="1300" b="0" i="0" u="none" strike="noStrike" baseline="0">
                <a:solidFill>
                  <a:srgbClr val="000000"/>
                </a:solidFill>
                <a:latin typeface="Lucida Grande" charset="0"/>
                <a:cs typeface="Lucida Grande"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26</xdr:row>
          <xdr:rowOff>63500</xdr:rowOff>
        </xdr:from>
        <xdr:to>
          <xdr:col>7</xdr:col>
          <xdr:colOff>114300</xdr:colOff>
          <xdr:row>28</xdr:row>
          <xdr:rowOff>63500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4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50800</xdr:rowOff>
        </xdr:from>
        <xdr:to>
          <xdr:col>7</xdr:col>
          <xdr:colOff>190500</xdr:colOff>
          <xdr:row>12</xdr:row>
          <xdr:rowOff>50800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4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29</xdr:row>
          <xdr:rowOff>50800</xdr:rowOff>
        </xdr:from>
        <xdr:to>
          <xdr:col>8</xdr:col>
          <xdr:colOff>0</xdr:colOff>
          <xdr:row>31</xdr:row>
          <xdr:rowOff>50800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4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ウェーブ">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32" Type="http://schemas.openxmlformats.org/officeDocument/2006/relationships/ctrlProp" Target="../ctrlProps/ctrlProp56.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 Id="rId8"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DFE1-D88F-0646-BB6C-FAAD2FBC69CC}">
  <sheetPr>
    <tabColor rgb="FF00FFFF"/>
  </sheetPr>
  <dimension ref="A1:X44"/>
  <sheetViews>
    <sheetView view="pageLayout" zoomScaleNormal="100" workbookViewId="0">
      <selection activeCell="D29" sqref="D29:X31"/>
    </sheetView>
  </sheetViews>
  <sheetFormatPr baseColWidth="10" defaultColWidth="11" defaultRowHeight="14"/>
  <cols>
    <col min="1" max="23" width="2.83203125" customWidth="1"/>
    <col min="24" max="24" width="3.83203125" customWidth="1"/>
  </cols>
  <sheetData>
    <row r="1" spans="1:24">
      <c r="A1" s="51"/>
      <c r="B1" s="51"/>
      <c r="C1" s="51"/>
      <c r="D1" s="51"/>
      <c r="E1" s="51"/>
      <c r="F1" s="51"/>
      <c r="G1" s="51"/>
      <c r="H1" s="51"/>
      <c r="I1" s="51"/>
      <c r="J1" s="51"/>
      <c r="K1" s="51"/>
      <c r="L1" s="51"/>
      <c r="M1" s="51"/>
      <c r="N1" s="51"/>
      <c r="O1" s="51"/>
      <c r="P1" s="51"/>
      <c r="Q1" s="71">
        <f ca="1">TODAY()</f>
        <v>46028</v>
      </c>
      <c r="R1" s="71"/>
      <c r="S1" s="71"/>
      <c r="T1" s="71"/>
      <c r="U1" s="71"/>
      <c r="V1" s="71"/>
      <c r="W1" s="71"/>
      <c r="X1" s="71"/>
    </row>
    <row r="2" spans="1:24">
      <c r="A2" s="51"/>
      <c r="B2" s="51"/>
      <c r="C2" s="51"/>
      <c r="D2" s="51"/>
      <c r="E2" s="51"/>
      <c r="F2" s="51"/>
      <c r="G2" s="51"/>
      <c r="H2" s="51"/>
      <c r="I2" s="51"/>
      <c r="J2" s="51"/>
      <c r="K2" s="51"/>
      <c r="L2" s="51"/>
      <c r="M2" s="51"/>
      <c r="N2" s="51"/>
      <c r="O2" s="51"/>
      <c r="P2" s="51"/>
      <c r="Q2" s="51"/>
      <c r="R2" s="51"/>
      <c r="S2" s="51"/>
      <c r="T2" s="51"/>
      <c r="U2" s="51"/>
      <c r="V2" s="51"/>
      <c r="W2" s="51"/>
      <c r="X2" s="51"/>
    </row>
    <row r="3" spans="1:24">
      <c r="A3" s="51"/>
      <c r="B3" s="51"/>
      <c r="C3" s="51"/>
      <c r="D3" s="51"/>
      <c r="E3" s="51"/>
      <c r="F3" s="51"/>
      <c r="G3" s="51"/>
      <c r="H3" s="51"/>
      <c r="I3" s="51"/>
      <c r="J3" s="51"/>
      <c r="K3" s="51"/>
      <c r="L3" s="51"/>
      <c r="M3" s="51"/>
      <c r="N3" s="51"/>
      <c r="O3" s="51"/>
      <c r="P3" s="51"/>
      <c r="Q3" s="51"/>
      <c r="R3" s="51"/>
      <c r="S3" s="51"/>
      <c r="T3" s="51"/>
      <c r="U3" s="51"/>
      <c r="V3" s="51"/>
      <c r="W3" s="51"/>
      <c r="X3" s="51"/>
    </row>
    <row r="4" spans="1:24">
      <c r="A4" s="51"/>
      <c r="B4" s="51"/>
      <c r="C4" s="51"/>
      <c r="D4" s="51"/>
      <c r="E4" s="72" t="s">
        <v>20</v>
      </c>
      <c r="F4" s="72"/>
      <c r="G4" s="72"/>
      <c r="H4" s="72"/>
      <c r="I4" s="72"/>
      <c r="J4" s="72"/>
      <c r="K4" s="72"/>
      <c r="L4" s="72"/>
      <c r="M4" s="72"/>
      <c r="N4" s="72"/>
      <c r="O4" s="72"/>
      <c r="P4" s="72"/>
      <c r="Q4" s="72"/>
      <c r="R4" s="72"/>
      <c r="S4" s="72"/>
      <c r="T4" s="72"/>
      <c r="U4" s="51"/>
      <c r="V4" s="51"/>
      <c r="W4" s="51"/>
      <c r="X4" s="51"/>
    </row>
    <row r="5" spans="1:24">
      <c r="A5" s="51"/>
      <c r="B5" s="51"/>
      <c r="C5" s="51"/>
      <c r="D5" s="51"/>
      <c r="E5" s="51"/>
      <c r="F5" s="51"/>
      <c r="G5" s="51"/>
      <c r="H5" s="51"/>
      <c r="I5" s="51"/>
      <c r="J5" s="51"/>
      <c r="K5" s="51"/>
      <c r="L5" s="51"/>
      <c r="M5" s="51"/>
      <c r="N5" s="51"/>
      <c r="O5" s="51"/>
      <c r="P5" s="51"/>
      <c r="Q5" s="51"/>
      <c r="R5" s="51"/>
      <c r="S5" s="51"/>
      <c r="T5" s="51"/>
      <c r="U5" s="51"/>
      <c r="V5" s="51"/>
      <c r="W5" s="51"/>
      <c r="X5" s="51"/>
    </row>
    <row r="6" spans="1:24">
      <c r="A6" s="51"/>
      <c r="B6" s="51"/>
      <c r="C6" s="51"/>
      <c r="D6" s="51"/>
      <c r="E6" s="51"/>
      <c r="F6" s="51"/>
      <c r="G6" s="51"/>
      <c r="H6" s="51"/>
      <c r="I6" s="51"/>
      <c r="J6" s="51"/>
      <c r="K6" s="51"/>
      <c r="L6" s="51"/>
      <c r="M6" s="51"/>
      <c r="N6" s="51"/>
      <c r="O6" s="51"/>
      <c r="P6" s="51"/>
      <c r="Q6" s="51"/>
      <c r="R6" s="51"/>
      <c r="S6" s="51"/>
      <c r="T6" s="51"/>
      <c r="U6" s="51"/>
      <c r="V6" s="51"/>
      <c r="W6" s="51"/>
      <c r="X6" s="51"/>
    </row>
    <row r="7" spans="1:24">
      <c r="A7" s="72">
        <f>実験施設利用申請書!E15</f>
        <v>0</v>
      </c>
      <c r="B7" s="72"/>
      <c r="C7" s="72"/>
      <c r="D7" s="72"/>
      <c r="E7" s="72"/>
      <c r="F7" s="51" t="s">
        <v>21</v>
      </c>
      <c r="G7" s="51"/>
      <c r="H7" s="51"/>
      <c r="I7" s="51"/>
      <c r="J7" s="51"/>
      <c r="K7" s="51"/>
      <c r="L7" s="51"/>
      <c r="M7" s="51"/>
      <c r="N7" s="51"/>
      <c r="O7" s="51"/>
      <c r="P7" s="51"/>
      <c r="Q7" s="51"/>
      <c r="R7" s="51"/>
      <c r="S7" s="51"/>
      <c r="T7" s="51"/>
      <c r="U7" s="51"/>
      <c r="V7" s="51"/>
      <c r="W7" s="51"/>
      <c r="X7" s="51"/>
    </row>
    <row r="8" spans="1:24">
      <c r="A8" s="51"/>
      <c r="B8" s="51"/>
      <c r="C8" s="51"/>
      <c r="D8" s="51"/>
      <c r="E8" s="51"/>
      <c r="F8" s="51"/>
      <c r="G8" s="51"/>
      <c r="H8" s="51"/>
      <c r="I8" s="51"/>
      <c r="J8" s="51"/>
      <c r="K8" s="51"/>
      <c r="L8" s="51"/>
      <c r="M8" s="51"/>
      <c r="N8" s="51"/>
      <c r="O8" s="51"/>
      <c r="P8" s="51"/>
      <c r="Q8" s="51"/>
      <c r="R8" s="51"/>
      <c r="S8" s="51"/>
      <c r="T8" s="51"/>
      <c r="U8" s="51"/>
      <c r="V8" s="51"/>
      <c r="W8" s="51"/>
      <c r="X8" s="51"/>
    </row>
    <row r="9" spans="1:24">
      <c r="A9" s="51"/>
      <c r="B9" s="51"/>
      <c r="C9" s="51"/>
      <c r="D9" s="51"/>
      <c r="E9" s="51"/>
      <c r="F9" s="51"/>
      <c r="G9" s="51"/>
      <c r="H9" s="51"/>
      <c r="I9" s="51"/>
      <c r="J9" s="51"/>
      <c r="K9" s="51"/>
      <c r="L9" s="51"/>
      <c r="M9" s="51"/>
      <c r="N9" s="51"/>
      <c r="O9" s="51"/>
      <c r="P9" s="51"/>
      <c r="Q9" s="51"/>
      <c r="R9" s="51"/>
      <c r="S9" s="51"/>
      <c r="T9" s="51"/>
      <c r="U9" s="51"/>
      <c r="V9" s="51"/>
      <c r="W9" s="51"/>
      <c r="X9" s="51"/>
    </row>
    <row r="10" spans="1:24">
      <c r="A10" s="51"/>
      <c r="B10" s="51"/>
      <c r="C10" s="51"/>
      <c r="D10" s="51"/>
      <c r="E10" s="51"/>
      <c r="F10" s="51"/>
      <c r="G10" s="51"/>
      <c r="H10" s="51"/>
      <c r="I10" s="51"/>
      <c r="J10" s="51"/>
      <c r="K10" s="51"/>
      <c r="L10" s="51"/>
      <c r="M10" s="51"/>
      <c r="N10" s="51"/>
      <c r="O10" s="51"/>
      <c r="P10" s="51"/>
      <c r="Q10" s="51" t="s">
        <v>22</v>
      </c>
      <c r="R10" s="51"/>
      <c r="S10" s="51"/>
      <c r="T10" s="51"/>
      <c r="U10" s="51"/>
      <c r="V10" s="51"/>
      <c r="W10" s="51"/>
      <c r="X10" s="51"/>
    </row>
    <row r="11" spans="1:24">
      <c r="A11" s="51"/>
      <c r="B11" s="51"/>
      <c r="C11" s="51"/>
      <c r="D11" s="51"/>
      <c r="E11" s="51"/>
      <c r="F11" s="51"/>
      <c r="G11" s="51"/>
      <c r="H11" s="51"/>
      <c r="I11" s="51"/>
      <c r="J11" s="51"/>
      <c r="K11" s="51"/>
      <c r="L11" s="51"/>
      <c r="M11" s="51"/>
      <c r="N11" s="51"/>
      <c r="O11" s="51"/>
      <c r="P11" s="51"/>
      <c r="Q11" s="51"/>
      <c r="R11" s="51"/>
      <c r="S11" s="51"/>
      <c r="T11" s="51"/>
      <c r="U11" s="51"/>
      <c r="V11" s="51"/>
      <c r="W11" s="51"/>
      <c r="X11" s="51"/>
    </row>
    <row r="12" spans="1:24">
      <c r="A12" s="51"/>
      <c r="B12" s="51"/>
      <c r="C12" s="51"/>
      <c r="D12" s="51"/>
      <c r="E12" s="51"/>
      <c r="F12" s="51"/>
      <c r="G12" s="51"/>
      <c r="H12" s="51"/>
      <c r="I12" s="51"/>
      <c r="J12" s="51"/>
      <c r="K12" s="51"/>
      <c r="L12" s="51"/>
      <c r="M12" s="51"/>
      <c r="N12" s="51"/>
      <c r="O12" s="51"/>
      <c r="P12" s="51"/>
      <c r="Q12" s="51"/>
      <c r="R12" s="51"/>
      <c r="S12" s="51"/>
      <c r="T12" s="51"/>
      <c r="U12" s="51"/>
      <c r="V12" s="51"/>
      <c r="W12" s="51"/>
      <c r="X12" s="51"/>
    </row>
    <row r="13" spans="1:24">
      <c r="A13" s="51"/>
      <c r="B13" s="51"/>
      <c r="C13" s="51"/>
      <c r="D13" s="51"/>
      <c r="E13" s="51"/>
      <c r="F13" s="51"/>
      <c r="G13" s="51"/>
      <c r="H13" s="51"/>
      <c r="I13" s="51"/>
      <c r="J13" s="51"/>
      <c r="K13" s="51"/>
      <c r="L13" s="51"/>
      <c r="M13" s="51"/>
      <c r="N13" s="51"/>
      <c r="O13" s="51"/>
      <c r="P13" s="51"/>
      <c r="Q13" s="51"/>
      <c r="R13" s="51"/>
      <c r="S13" s="51"/>
      <c r="T13" s="51"/>
      <c r="U13" s="51"/>
      <c r="V13" s="51"/>
      <c r="W13" s="51"/>
      <c r="X13" s="51"/>
    </row>
    <row r="14" spans="1:24">
      <c r="A14" s="51" t="s">
        <v>23</v>
      </c>
      <c r="B14" s="51"/>
      <c r="C14" s="51"/>
      <c r="D14" s="51"/>
      <c r="E14" s="51"/>
      <c r="F14" s="51"/>
      <c r="G14" s="51"/>
      <c r="H14" s="51"/>
      <c r="I14" s="51"/>
      <c r="J14" s="51"/>
      <c r="K14" s="51"/>
      <c r="L14" s="51"/>
      <c r="M14" s="51"/>
      <c r="N14" s="51"/>
      <c r="O14" s="51"/>
      <c r="P14" s="51"/>
      <c r="Q14" s="51"/>
      <c r="R14" s="51"/>
      <c r="S14" s="51"/>
      <c r="T14" s="51"/>
      <c r="U14" s="51"/>
      <c r="V14" s="51"/>
      <c r="W14" s="51"/>
      <c r="X14" s="51"/>
    </row>
    <row r="15" spans="1:24">
      <c r="A15" s="51"/>
      <c r="B15" s="51"/>
      <c r="C15" s="51"/>
      <c r="D15" s="51"/>
      <c r="E15" s="51"/>
      <c r="F15" s="51"/>
      <c r="G15" s="51"/>
      <c r="H15" s="51"/>
      <c r="I15" s="51"/>
      <c r="J15" s="51"/>
      <c r="K15" s="51"/>
      <c r="L15" s="51"/>
      <c r="M15" s="51"/>
      <c r="N15" s="51"/>
      <c r="O15" s="51"/>
      <c r="P15" s="51"/>
      <c r="Q15" s="51"/>
      <c r="R15" s="51"/>
      <c r="S15" s="51"/>
      <c r="T15" s="51"/>
      <c r="U15" s="51"/>
      <c r="V15" s="51"/>
      <c r="W15" s="51"/>
      <c r="X15" s="51"/>
    </row>
    <row r="16" spans="1:24">
      <c r="A16" s="51"/>
      <c r="B16" s="51"/>
      <c r="C16" s="51"/>
      <c r="D16" s="51"/>
      <c r="E16" s="51"/>
      <c r="F16" s="51"/>
      <c r="G16" s="51"/>
      <c r="H16" s="51"/>
      <c r="I16" s="51"/>
      <c r="J16" s="51"/>
      <c r="K16" s="51"/>
      <c r="L16" s="51"/>
      <c r="M16" s="51"/>
      <c r="N16" s="51"/>
      <c r="O16" s="51"/>
      <c r="P16" s="51"/>
      <c r="Q16" s="51"/>
      <c r="R16" s="51"/>
      <c r="S16" s="51"/>
      <c r="T16" s="51"/>
      <c r="U16" s="51"/>
      <c r="V16" s="51"/>
      <c r="W16" s="51"/>
      <c r="X16" s="51"/>
    </row>
    <row r="17" spans="1:24">
      <c r="A17" s="72" t="s">
        <v>24</v>
      </c>
      <c r="B17" s="72"/>
      <c r="C17" s="72"/>
      <c r="D17" s="72"/>
      <c r="E17" s="72"/>
      <c r="F17" s="72"/>
      <c r="G17" s="72"/>
      <c r="H17" s="72"/>
      <c r="I17" s="72"/>
      <c r="J17" s="72"/>
      <c r="K17" s="72"/>
      <c r="L17" s="72"/>
      <c r="M17" s="72"/>
      <c r="N17" s="72"/>
      <c r="O17" s="72"/>
      <c r="P17" s="72"/>
      <c r="Q17" s="72"/>
      <c r="R17" s="72"/>
      <c r="S17" s="72"/>
      <c r="T17" s="72"/>
      <c r="U17" s="72"/>
      <c r="V17" s="72"/>
      <c r="W17" s="72"/>
      <c r="X17" s="72"/>
    </row>
    <row r="18" spans="1:24">
      <c r="A18" s="51"/>
      <c r="B18" s="51"/>
      <c r="C18" s="51"/>
      <c r="D18" s="51"/>
      <c r="E18" s="51"/>
      <c r="F18" s="51"/>
      <c r="G18" s="51"/>
      <c r="H18" s="51"/>
      <c r="I18" s="51"/>
      <c r="J18" s="51"/>
      <c r="K18" s="51"/>
      <c r="L18" s="51"/>
      <c r="M18" s="51"/>
      <c r="N18" s="51"/>
      <c r="O18" s="51"/>
      <c r="P18" s="51"/>
      <c r="Q18" s="51"/>
      <c r="R18" s="51"/>
      <c r="S18" s="51"/>
      <c r="T18" s="51"/>
      <c r="U18" s="51"/>
      <c r="V18" s="51"/>
      <c r="W18" s="51"/>
      <c r="X18" s="51"/>
    </row>
    <row r="19" spans="1:24">
      <c r="A19" s="73" t="s">
        <v>25</v>
      </c>
      <c r="B19" s="74"/>
      <c r="C19" s="75"/>
      <c r="D19" s="81" t="s">
        <v>134</v>
      </c>
      <c r="E19" s="82"/>
      <c r="F19" s="83"/>
      <c r="G19" s="81">
        <f>実験施設利用申請書!E13</f>
        <v>0</v>
      </c>
      <c r="H19" s="82"/>
      <c r="I19" s="82"/>
      <c r="J19" s="82"/>
      <c r="K19" s="82"/>
      <c r="L19" s="82"/>
      <c r="M19" s="82"/>
      <c r="N19" s="82"/>
      <c r="O19" s="82"/>
      <c r="P19" s="82"/>
      <c r="Q19" s="82"/>
      <c r="R19" s="83"/>
      <c r="S19" s="90" t="s">
        <v>27</v>
      </c>
      <c r="T19" s="74"/>
      <c r="U19" s="74"/>
      <c r="V19" s="74"/>
      <c r="W19" s="74"/>
      <c r="X19" s="75"/>
    </row>
    <row r="20" spans="1:24">
      <c r="A20" s="76"/>
      <c r="B20" s="72"/>
      <c r="C20" s="77"/>
      <c r="D20" s="87" t="s">
        <v>26</v>
      </c>
      <c r="E20" s="88"/>
      <c r="F20" s="89"/>
      <c r="G20" s="87">
        <f>実験施設利用申請書!E14</f>
        <v>0</v>
      </c>
      <c r="H20" s="88"/>
      <c r="I20" s="88"/>
      <c r="J20" s="88"/>
      <c r="K20" s="88"/>
      <c r="L20" s="88"/>
      <c r="M20" s="88"/>
      <c r="N20" s="88"/>
      <c r="O20" s="88"/>
      <c r="P20" s="88"/>
      <c r="Q20" s="88"/>
      <c r="R20" s="89"/>
      <c r="S20" s="91"/>
      <c r="T20" s="72"/>
      <c r="U20" s="72"/>
      <c r="V20" s="72"/>
      <c r="W20" s="72"/>
      <c r="X20" s="77"/>
    </row>
    <row r="21" spans="1:24">
      <c r="A21" s="76"/>
      <c r="B21" s="72"/>
      <c r="C21" s="77"/>
      <c r="D21" s="84" t="s">
        <v>28</v>
      </c>
      <c r="E21" s="85"/>
      <c r="F21" s="86"/>
      <c r="G21" s="84">
        <f>実験施設利用申請書!E15</f>
        <v>0</v>
      </c>
      <c r="H21" s="85"/>
      <c r="I21" s="85"/>
      <c r="J21" s="85"/>
      <c r="K21" s="85"/>
      <c r="L21" s="85"/>
      <c r="M21" s="85"/>
      <c r="N21" s="85"/>
      <c r="O21" s="85"/>
      <c r="P21" s="85"/>
      <c r="Q21" s="85"/>
      <c r="R21" s="86"/>
      <c r="S21" s="76"/>
      <c r="T21" s="72"/>
      <c r="U21" s="72"/>
      <c r="V21" s="72"/>
      <c r="W21" s="72"/>
      <c r="X21" s="77"/>
    </row>
    <row r="22" spans="1:24">
      <c r="A22" s="76"/>
      <c r="B22" s="72"/>
      <c r="C22" s="77"/>
      <c r="D22" s="76"/>
      <c r="E22" s="72"/>
      <c r="F22" s="77"/>
      <c r="G22" s="76"/>
      <c r="H22" s="72"/>
      <c r="I22" s="72"/>
      <c r="J22" s="72"/>
      <c r="K22" s="72"/>
      <c r="L22" s="72"/>
      <c r="M22" s="72"/>
      <c r="N22" s="72"/>
      <c r="O22" s="72"/>
      <c r="P22" s="72"/>
      <c r="Q22" s="72"/>
      <c r="R22" s="77"/>
      <c r="S22" s="76"/>
      <c r="T22" s="72"/>
      <c r="U22" s="72"/>
      <c r="V22" s="72"/>
      <c r="W22" s="72"/>
      <c r="X22" s="77"/>
    </row>
    <row r="23" spans="1:24">
      <c r="A23" s="76"/>
      <c r="B23" s="72"/>
      <c r="C23" s="77"/>
      <c r="D23" s="76"/>
      <c r="E23" s="72"/>
      <c r="F23" s="77"/>
      <c r="G23" s="76"/>
      <c r="H23" s="72"/>
      <c r="I23" s="72"/>
      <c r="J23" s="72"/>
      <c r="K23" s="72"/>
      <c r="L23" s="72"/>
      <c r="M23" s="72"/>
      <c r="N23" s="72"/>
      <c r="O23" s="72"/>
      <c r="P23" s="72"/>
      <c r="Q23" s="72"/>
      <c r="R23" s="77"/>
      <c r="S23" s="76"/>
      <c r="T23" s="72"/>
      <c r="U23" s="72"/>
      <c r="V23" s="72"/>
      <c r="W23" s="72"/>
      <c r="X23" s="77"/>
    </row>
    <row r="24" spans="1:24">
      <c r="A24" s="76"/>
      <c r="B24" s="72"/>
      <c r="C24" s="77"/>
      <c r="D24" s="78"/>
      <c r="E24" s="79"/>
      <c r="F24" s="80"/>
      <c r="G24" s="78"/>
      <c r="H24" s="79"/>
      <c r="I24" s="79"/>
      <c r="J24" s="79"/>
      <c r="K24" s="79"/>
      <c r="L24" s="79"/>
      <c r="M24" s="79"/>
      <c r="N24" s="79"/>
      <c r="O24" s="79"/>
      <c r="P24" s="79"/>
      <c r="Q24" s="79"/>
      <c r="R24" s="80"/>
      <c r="S24" s="76"/>
      <c r="T24" s="72"/>
      <c r="U24" s="72"/>
      <c r="V24" s="72"/>
      <c r="W24" s="72"/>
      <c r="X24" s="77"/>
    </row>
    <row r="25" spans="1:24">
      <c r="A25" s="76"/>
      <c r="B25" s="72"/>
      <c r="C25" s="77"/>
      <c r="D25" s="73" t="s">
        <v>29</v>
      </c>
      <c r="E25" s="74"/>
      <c r="F25" s="75"/>
      <c r="G25" s="73">
        <f>実験施設利用申請書!E16</f>
        <v>0</v>
      </c>
      <c r="H25" s="74"/>
      <c r="I25" s="74"/>
      <c r="J25" s="74"/>
      <c r="K25" s="74"/>
      <c r="L25" s="74"/>
      <c r="M25" s="74"/>
      <c r="N25" s="74"/>
      <c r="O25" s="74"/>
      <c r="P25" s="74"/>
      <c r="Q25" s="74"/>
      <c r="R25" s="75"/>
      <c r="S25" s="76"/>
      <c r="T25" s="72"/>
      <c r="U25" s="72"/>
      <c r="V25" s="72"/>
      <c r="W25" s="72"/>
      <c r="X25" s="77"/>
    </row>
    <row r="26" spans="1:24">
      <c r="A26" s="76"/>
      <c r="B26" s="72"/>
      <c r="C26" s="77"/>
      <c r="D26" s="76"/>
      <c r="E26" s="72"/>
      <c r="F26" s="77"/>
      <c r="G26" s="76"/>
      <c r="H26" s="72"/>
      <c r="I26" s="72"/>
      <c r="J26" s="72"/>
      <c r="K26" s="72"/>
      <c r="L26" s="72"/>
      <c r="M26" s="72"/>
      <c r="N26" s="72"/>
      <c r="O26" s="72"/>
      <c r="P26" s="72"/>
      <c r="Q26" s="72"/>
      <c r="R26" s="77"/>
      <c r="S26" s="76"/>
      <c r="T26" s="72"/>
      <c r="U26" s="72"/>
      <c r="V26" s="72"/>
      <c r="W26" s="72"/>
      <c r="X26" s="77"/>
    </row>
    <row r="27" spans="1:24">
      <c r="A27" s="76"/>
      <c r="B27" s="72"/>
      <c r="C27" s="77"/>
      <c r="D27" s="76"/>
      <c r="E27" s="72"/>
      <c r="F27" s="77"/>
      <c r="G27" s="76"/>
      <c r="H27" s="72"/>
      <c r="I27" s="72"/>
      <c r="J27" s="72"/>
      <c r="K27" s="72"/>
      <c r="L27" s="72"/>
      <c r="M27" s="72"/>
      <c r="N27" s="72"/>
      <c r="O27" s="72"/>
      <c r="P27" s="72"/>
      <c r="Q27" s="72"/>
      <c r="R27" s="77"/>
      <c r="S27" s="76"/>
      <c r="T27" s="72"/>
      <c r="U27" s="72"/>
      <c r="V27" s="72"/>
      <c r="W27" s="72"/>
      <c r="X27" s="77"/>
    </row>
    <row r="28" spans="1:24">
      <c r="A28" s="78"/>
      <c r="B28" s="79"/>
      <c r="C28" s="80"/>
      <c r="D28" s="78"/>
      <c r="E28" s="79"/>
      <c r="F28" s="80"/>
      <c r="G28" s="78"/>
      <c r="H28" s="79"/>
      <c r="I28" s="79"/>
      <c r="J28" s="79"/>
      <c r="K28" s="79"/>
      <c r="L28" s="79"/>
      <c r="M28" s="79"/>
      <c r="N28" s="79"/>
      <c r="O28" s="79"/>
      <c r="P28" s="79"/>
      <c r="Q28" s="79"/>
      <c r="R28" s="80"/>
      <c r="S28" s="78"/>
      <c r="T28" s="79"/>
      <c r="U28" s="79"/>
      <c r="V28" s="79"/>
      <c r="W28" s="79"/>
      <c r="X28" s="80"/>
    </row>
    <row r="29" spans="1:24">
      <c r="A29" s="73" t="s">
        <v>30</v>
      </c>
      <c r="B29" s="74"/>
      <c r="C29" s="75"/>
      <c r="D29" s="73">
        <f>実験施設利用申請書!$L$5</f>
        <v>2026</v>
      </c>
      <c r="E29" s="74"/>
      <c r="F29" s="74"/>
      <c r="G29" s="74"/>
      <c r="H29" s="74"/>
      <c r="I29" s="74"/>
      <c r="J29" s="74"/>
      <c r="K29" s="74"/>
      <c r="L29" s="74"/>
      <c r="M29" s="74"/>
      <c r="N29" s="74"/>
      <c r="O29" s="74"/>
      <c r="P29" s="74"/>
      <c r="Q29" s="74"/>
      <c r="R29" s="74"/>
      <c r="S29" s="74"/>
      <c r="T29" s="74"/>
      <c r="U29" s="74"/>
      <c r="V29" s="74"/>
      <c r="W29" s="74"/>
      <c r="X29" s="75"/>
    </row>
    <row r="30" spans="1:24">
      <c r="A30" s="76"/>
      <c r="B30" s="72"/>
      <c r="C30" s="77"/>
      <c r="D30" s="76"/>
      <c r="E30" s="72"/>
      <c r="F30" s="72"/>
      <c r="G30" s="72"/>
      <c r="H30" s="72"/>
      <c r="I30" s="72"/>
      <c r="J30" s="72"/>
      <c r="K30" s="72"/>
      <c r="L30" s="72"/>
      <c r="M30" s="72"/>
      <c r="N30" s="72"/>
      <c r="O30" s="72"/>
      <c r="P30" s="72"/>
      <c r="Q30" s="72"/>
      <c r="R30" s="72"/>
      <c r="S30" s="72"/>
      <c r="T30" s="72"/>
      <c r="U30" s="72"/>
      <c r="V30" s="72"/>
      <c r="W30" s="72"/>
      <c r="X30" s="77"/>
    </row>
    <row r="31" spans="1:24">
      <c r="A31" s="76"/>
      <c r="B31" s="72"/>
      <c r="C31" s="77"/>
      <c r="D31" s="76"/>
      <c r="E31" s="72"/>
      <c r="F31" s="72"/>
      <c r="G31" s="72"/>
      <c r="H31" s="72"/>
      <c r="I31" s="72"/>
      <c r="J31" s="72"/>
      <c r="K31" s="72"/>
      <c r="L31" s="72"/>
      <c r="M31" s="72"/>
      <c r="N31" s="72"/>
      <c r="O31" s="72"/>
      <c r="P31" s="72"/>
      <c r="Q31" s="72"/>
      <c r="R31" s="72"/>
      <c r="S31" s="72"/>
      <c r="T31" s="72"/>
      <c r="U31" s="72"/>
      <c r="V31" s="72"/>
      <c r="W31" s="72"/>
      <c r="X31" s="77"/>
    </row>
    <row r="32" spans="1:24">
      <c r="A32" s="92" t="s">
        <v>31</v>
      </c>
      <c r="B32" s="74"/>
      <c r="C32" s="75"/>
      <c r="D32" s="73" t="b">
        <f>IF(参照リスト!A12=2,"あり", IF(参照リスト!A12=1, "なし"))</f>
        <v>0</v>
      </c>
      <c r="E32" s="74"/>
      <c r="F32" s="74"/>
      <c r="G32" s="74"/>
      <c r="H32" s="74"/>
      <c r="I32" s="74"/>
      <c r="J32" s="74"/>
      <c r="K32" s="74"/>
      <c r="L32" s="74"/>
      <c r="M32" s="74"/>
      <c r="N32" s="74"/>
      <c r="O32" s="74"/>
      <c r="P32" s="74"/>
      <c r="Q32" s="74"/>
      <c r="R32" s="74"/>
      <c r="S32" s="74"/>
      <c r="T32" s="74"/>
      <c r="U32" s="74"/>
      <c r="V32" s="74"/>
      <c r="W32" s="74"/>
      <c r="X32" s="75"/>
    </row>
    <row r="33" spans="1:24">
      <c r="A33" s="76"/>
      <c r="B33" s="72"/>
      <c r="C33" s="77"/>
      <c r="D33" s="76"/>
      <c r="E33" s="72"/>
      <c r="F33" s="72"/>
      <c r="G33" s="72"/>
      <c r="H33" s="72"/>
      <c r="I33" s="72"/>
      <c r="J33" s="72"/>
      <c r="K33" s="72"/>
      <c r="L33" s="72"/>
      <c r="M33" s="72"/>
      <c r="N33" s="72"/>
      <c r="O33" s="72"/>
      <c r="P33" s="72"/>
      <c r="Q33" s="72"/>
      <c r="R33" s="72"/>
      <c r="S33" s="72"/>
      <c r="T33" s="72"/>
      <c r="U33" s="72"/>
      <c r="V33" s="72"/>
      <c r="W33" s="72"/>
      <c r="X33" s="77"/>
    </row>
    <row r="34" spans="1:24">
      <c r="A34" s="76"/>
      <c r="B34" s="72"/>
      <c r="C34" s="77"/>
      <c r="D34" s="76"/>
      <c r="E34" s="72"/>
      <c r="F34" s="72"/>
      <c r="G34" s="72"/>
      <c r="H34" s="72"/>
      <c r="I34" s="72"/>
      <c r="J34" s="72"/>
      <c r="K34" s="72"/>
      <c r="L34" s="72"/>
      <c r="M34" s="72"/>
      <c r="N34" s="72"/>
      <c r="O34" s="72"/>
      <c r="P34" s="72"/>
      <c r="Q34" s="72"/>
      <c r="R34" s="72"/>
      <c r="S34" s="72"/>
      <c r="T34" s="72"/>
      <c r="U34" s="72"/>
      <c r="V34" s="72"/>
      <c r="W34" s="72"/>
      <c r="X34" s="77"/>
    </row>
    <row r="35" spans="1:24">
      <c r="A35" s="92" t="s">
        <v>133</v>
      </c>
      <c r="B35" s="93"/>
      <c r="C35" s="94"/>
      <c r="D35" s="73" t="b">
        <f>IF(参照リスト!A15=2,"あり", IF(参照リスト!A15=1, "なし"))</f>
        <v>0</v>
      </c>
      <c r="E35" s="74"/>
      <c r="F35" s="74"/>
      <c r="G35" s="74" t="str">
        <f>IF(参照リスト!A35=TRUE,"18-A（常温）", IF(参照リスト!A35=FALSE, ""))</f>
        <v/>
      </c>
      <c r="H35" s="74"/>
      <c r="I35" s="74"/>
      <c r="J35" s="74"/>
      <c r="K35" s="74"/>
      <c r="L35" s="74"/>
      <c r="M35" s="74" t="str">
        <f>IF(参照リスト!A36=TRUE,"18-B（＋５℃）", IF(参照リスト!A36=FALSE, ""))</f>
        <v/>
      </c>
      <c r="N35" s="74"/>
      <c r="O35" s="74"/>
      <c r="P35" s="74"/>
      <c r="Q35" s="74"/>
      <c r="R35" s="74"/>
      <c r="S35" s="74" t="str">
        <f>IF(参照リスト!A37=TRUE,"18-C（−30℃）", IF(参照リスト!A37=FALSE, ""))</f>
        <v/>
      </c>
      <c r="T35" s="74"/>
      <c r="U35" s="74"/>
      <c r="V35" s="74"/>
      <c r="W35" s="74"/>
      <c r="X35" s="75"/>
    </row>
    <row r="36" spans="1:24">
      <c r="A36" s="95"/>
      <c r="B36" s="96"/>
      <c r="C36" s="97"/>
      <c r="D36" s="76"/>
      <c r="E36" s="72"/>
      <c r="F36" s="72"/>
      <c r="G36" s="72"/>
      <c r="H36" s="72"/>
      <c r="I36" s="72"/>
      <c r="J36" s="72"/>
      <c r="K36" s="72"/>
      <c r="L36" s="72"/>
      <c r="M36" s="72"/>
      <c r="N36" s="72"/>
      <c r="O36" s="72"/>
      <c r="P36" s="72"/>
      <c r="Q36" s="72"/>
      <c r="R36" s="72"/>
      <c r="S36" s="72"/>
      <c r="T36" s="72"/>
      <c r="U36" s="72"/>
      <c r="V36" s="72"/>
      <c r="W36" s="72"/>
      <c r="X36" s="77"/>
    </row>
    <row r="37" spans="1:24">
      <c r="A37" s="95"/>
      <c r="B37" s="96"/>
      <c r="C37" s="97"/>
      <c r="D37" s="78"/>
      <c r="E37" s="79"/>
      <c r="F37" s="79"/>
      <c r="G37" s="79"/>
      <c r="H37" s="79"/>
      <c r="I37" s="79"/>
      <c r="J37" s="79"/>
      <c r="K37" s="79"/>
      <c r="L37" s="79"/>
      <c r="M37" s="79"/>
      <c r="N37" s="79"/>
      <c r="O37" s="79"/>
      <c r="P37" s="79"/>
      <c r="Q37" s="79"/>
      <c r="R37" s="79"/>
      <c r="S37" s="79"/>
      <c r="T37" s="79"/>
      <c r="U37" s="79"/>
      <c r="V37" s="79"/>
      <c r="W37" s="79"/>
      <c r="X37" s="80"/>
    </row>
    <row r="38" spans="1:24">
      <c r="A38" s="73" t="s">
        <v>32</v>
      </c>
      <c r="B38" s="74"/>
      <c r="C38" s="75"/>
      <c r="D38" s="90" t="s">
        <v>84</v>
      </c>
      <c r="E38" s="74"/>
      <c r="F38" s="74"/>
      <c r="G38" s="74"/>
      <c r="H38" s="74"/>
      <c r="I38" s="74"/>
      <c r="J38" s="74"/>
      <c r="K38" s="74"/>
      <c r="L38" s="74"/>
      <c r="M38" s="74"/>
      <c r="N38" s="74"/>
      <c r="O38" s="74"/>
      <c r="P38" s="74"/>
      <c r="Q38" s="74"/>
      <c r="R38" s="74"/>
      <c r="S38" s="74"/>
      <c r="T38" s="74"/>
      <c r="U38" s="74"/>
      <c r="V38" s="74"/>
      <c r="W38" s="74"/>
      <c r="X38" s="75"/>
    </row>
    <row r="39" spans="1:24">
      <c r="A39" s="76"/>
      <c r="B39" s="72"/>
      <c r="C39" s="77"/>
      <c r="D39" s="76"/>
      <c r="E39" s="72"/>
      <c r="F39" s="72"/>
      <c r="G39" s="72"/>
      <c r="H39" s="72"/>
      <c r="I39" s="72"/>
      <c r="J39" s="72"/>
      <c r="K39" s="72"/>
      <c r="L39" s="72"/>
      <c r="M39" s="72"/>
      <c r="N39" s="72"/>
      <c r="O39" s="72"/>
      <c r="P39" s="72"/>
      <c r="Q39" s="72"/>
      <c r="R39" s="72"/>
      <c r="S39" s="72"/>
      <c r="T39" s="72"/>
      <c r="U39" s="72"/>
      <c r="V39" s="72"/>
      <c r="W39" s="72"/>
      <c r="X39" s="77"/>
    </row>
    <row r="40" spans="1:24">
      <c r="A40" s="76"/>
      <c r="B40" s="72"/>
      <c r="C40" s="77"/>
      <c r="D40" s="76"/>
      <c r="E40" s="72"/>
      <c r="F40" s="72"/>
      <c r="G40" s="72"/>
      <c r="H40" s="72"/>
      <c r="I40" s="72"/>
      <c r="J40" s="72"/>
      <c r="K40" s="72"/>
      <c r="L40" s="72"/>
      <c r="M40" s="72"/>
      <c r="N40" s="72"/>
      <c r="O40" s="72"/>
      <c r="P40" s="72"/>
      <c r="Q40" s="72"/>
      <c r="R40" s="72"/>
      <c r="S40" s="72"/>
      <c r="T40" s="72"/>
      <c r="U40" s="72"/>
      <c r="V40" s="72"/>
      <c r="W40" s="72"/>
      <c r="X40" s="77"/>
    </row>
    <row r="41" spans="1:24" ht="14" customHeight="1">
      <c r="A41" s="73" t="s">
        <v>33</v>
      </c>
      <c r="B41" s="74"/>
      <c r="C41" s="75"/>
      <c r="D41" s="98" t="s">
        <v>137</v>
      </c>
      <c r="E41" s="99"/>
      <c r="F41" s="104" t="s">
        <v>144</v>
      </c>
      <c r="G41" s="104"/>
      <c r="H41" s="104"/>
      <c r="I41" s="104"/>
      <c r="J41" s="104"/>
      <c r="K41" s="104"/>
      <c r="L41" s="104"/>
      <c r="M41" s="104"/>
      <c r="N41" s="104"/>
      <c r="O41" s="104"/>
      <c r="P41" s="104"/>
      <c r="Q41" s="104"/>
      <c r="R41" s="104"/>
      <c r="S41" s="104"/>
      <c r="T41" s="104"/>
      <c r="U41" s="104"/>
      <c r="V41" s="104"/>
      <c r="W41" s="104"/>
      <c r="X41" s="105"/>
    </row>
    <row r="42" spans="1:24">
      <c r="A42" s="76"/>
      <c r="B42" s="72"/>
      <c r="C42" s="77"/>
      <c r="D42" s="100"/>
      <c r="E42" s="101"/>
      <c r="F42" s="106"/>
      <c r="G42" s="106"/>
      <c r="H42" s="106"/>
      <c r="I42" s="106"/>
      <c r="J42" s="106"/>
      <c r="K42" s="106"/>
      <c r="L42" s="106"/>
      <c r="M42" s="106"/>
      <c r="N42" s="106"/>
      <c r="O42" s="106"/>
      <c r="P42" s="106"/>
      <c r="Q42" s="106"/>
      <c r="R42" s="106"/>
      <c r="S42" s="106"/>
      <c r="T42" s="106"/>
      <c r="U42" s="106"/>
      <c r="V42" s="106"/>
      <c r="W42" s="106"/>
      <c r="X42" s="107"/>
    </row>
    <row r="43" spans="1:24">
      <c r="A43" s="76"/>
      <c r="B43" s="72"/>
      <c r="C43" s="77"/>
      <c r="D43" s="100"/>
      <c r="E43" s="101"/>
      <c r="F43" s="106"/>
      <c r="G43" s="106"/>
      <c r="H43" s="106"/>
      <c r="I43" s="106"/>
      <c r="J43" s="106"/>
      <c r="K43" s="106"/>
      <c r="L43" s="106"/>
      <c r="M43" s="106"/>
      <c r="N43" s="106"/>
      <c r="O43" s="106"/>
      <c r="P43" s="106"/>
      <c r="Q43" s="106"/>
      <c r="R43" s="106"/>
      <c r="S43" s="106"/>
      <c r="T43" s="106"/>
      <c r="U43" s="106"/>
      <c r="V43" s="106"/>
      <c r="W43" s="106"/>
      <c r="X43" s="107"/>
    </row>
    <row r="44" spans="1:24">
      <c r="A44" s="78"/>
      <c r="B44" s="79"/>
      <c r="C44" s="80"/>
      <c r="D44" s="102"/>
      <c r="E44" s="103"/>
      <c r="F44" s="108"/>
      <c r="G44" s="108"/>
      <c r="H44" s="108"/>
      <c r="I44" s="108"/>
      <c r="J44" s="108"/>
      <c r="K44" s="108"/>
      <c r="L44" s="108"/>
      <c r="M44" s="108"/>
      <c r="N44" s="108"/>
      <c r="O44" s="108"/>
      <c r="P44" s="108"/>
      <c r="Q44" s="108"/>
      <c r="R44" s="108"/>
      <c r="S44" s="108"/>
      <c r="T44" s="108"/>
      <c r="U44" s="108"/>
      <c r="V44" s="108"/>
      <c r="W44" s="108"/>
      <c r="X44" s="109"/>
    </row>
  </sheetData>
  <mergeCells count="28">
    <mergeCell ref="A41:C44"/>
    <mergeCell ref="S19:X28"/>
    <mergeCell ref="A29:C31"/>
    <mergeCell ref="D29:X31"/>
    <mergeCell ref="A32:C34"/>
    <mergeCell ref="D32:X34"/>
    <mergeCell ref="A38:C40"/>
    <mergeCell ref="D38:X40"/>
    <mergeCell ref="A35:C37"/>
    <mergeCell ref="D35:F37"/>
    <mergeCell ref="G35:L37"/>
    <mergeCell ref="D41:E44"/>
    <mergeCell ref="F41:X44"/>
    <mergeCell ref="M35:R37"/>
    <mergeCell ref="S35:X37"/>
    <mergeCell ref="D20:F20"/>
    <mergeCell ref="Q1:X1"/>
    <mergeCell ref="E4:T4"/>
    <mergeCell ref="A7:E7"/>
    <mergeCell ref="A17:X17"/>
    <mergeCell ref="A19:C28"/>
    <mergeCell ref="D19:F19"/>
    <mergeCell ref="G19:R19"/>
    <mergeCell ref="D21:F24"/>
    <mergeCell ref="G21:R24"/>
    <mergeCell ref="D25:F28"/>
    <mergeCell ref="G25:R28"/>
    <mergeCell ref="G20:R20"/>
  </mergeCells>
  <phoneticPr fontId="1"/>
  <printOptions horizontalCentered="1" verticalCentered="1"/>
  <pageMargins left="1.1811023622047245" right="1.1811023622047245" top="1.3779527559055118" bottom="1.3779527559055118"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C3ADD-B4E0-DA49-B6F9-D679513723E5}">
  <sheetPr>
    <tabColor rgb="FFFEC7CE"/>
  </sheetPr>
  <dimension ref="A1:AA14"/>
  <sheetViews>
    <sheetView workbookViewId="0">
      <selection activeCell="H16" sqref="H16"/>
    </sheetView>
  </sheetViews>
  <sheetFormatPr baseColWidth="10" defaultColWidth="11" defaultRowHeight="14"/>
  <cols>
    <col min="1" max="1" width="11.1640625" bestFit="1" customWidth="1"/>
    <col min="2" max="2" width="21.1640625" bestFit="1" customWidth="1"/>
    <col min="3" max="3" width="20.5" bestFit="1" customWidth="1"/>
    <col min="4" max="4" width="7.5" bestFit="1" customWidth="1"/>
    <col min="5" max="5" width="11.1640625" bestFit="1" customWidth="1"/>
    <col min="6" max="6" width="21.1640625" bestFit="1" customWidth="1"/>
    <col min="7" max="7" width="11.1640625" bestFit="1" customWidth="1"/>
    <col min="8" max="8" width="25.33203125" customWidth="1"/>
    <col min="9" max="9" width="12" bestFit="1" customWidth="1"/>
    <col min="10" max="10" width="25.33203125" bestFit="1" customWidth="1"/>
    <col min="11" max="11" width="17.1640625" bestFit="1" customWidth="1"/>
    <col min="12" max="12" width="20.5" bestFit="1" customWidth="1"/>
    <col min="13" max="13" width="17.1640625" bestFit="1" customWidth="1"/>
    <col min="14" max="16" width="19.1640625" bestFit="1" customWidth="1"/>
    <col min="17" max="17" width="28.6640625" bestFit="1" customWidth="1"/>
    <col min="18" max="18" width="21.33203125" bestFit="1" customWidth="1"/>
    <col min="19" max="19" width="24.5" bestFit="1" customWidth="1"/>
    <col min="20" max="20" width="11.1640625" bestFit="1" customWidth="1"/>
    <col min="21" max="21" width="5.6640625" bestFit="1" customWidth="1"/>
    <col min="22" max="22" width="5.1640625" bestFit="1" customWidth="1"/>
    <col min="23" max="23" width="6.6640625" bestFit="1" customWidth="1"/>
    <col min="24" max="24" width="7.5" bestFit="1" customWidth="1"/>
    <col min="25" max="25" width="12.6640625" bestFit="1" customWidth="1"/>
    <col min="26" max="27" width="15" bestFit="1" customWidth="1"/>
  </cols>
  <sheetData>
    <row r="1" spans="1:27">
      <c r="A1" s="52" t="s">
        <v>88</v>
      </c>
      <c r="B1" s="52" t="s">
        <v>89</v>
      </c>
      <c r="C1" s="52" t="s">
        <v>90</v>
      </c>
      <c r="D1" s="52" t="s">
        <v>91</v>
      </c>
      <c r="E1" s="52" t="s">
        <v>92</v>
      </c>
      <c r="F1" s="52" t="s">
        <v>93</v>
      </c>
      <c r="G1" s="52" t="s">
        <v>94</v>
      </c>
      <c r="H1" s="52" t="s">
        <v>95</v>
      </c>
      <c r="I1" s="52" t="s">
        <v>96</v>
      </c>
      <c r="J1" s="52" t="s">
        <v>97</v>
      </c>
      <c r="K1" s="52" t="s">
        <v>98</v>
      </c>
      <c r="L1" s="52" t="s">
        <v>99</v>
      </c>
      <c r="M1" s="52" t="s">
        <v>100</v>
      </c>
      <c r="N1" s="52" t="s">
        <v>101</v>
      </c>
      <c r="O1" s="52" t="s">
        <v>102</v>
      </c>
      <c r="P1" s="52" t="s">
        <v>103</v>
      </c>
      <c r="Q1" s="52" t="s">
        <v>104</v>
      </c>
      <c r="R1" s="52" t="s">
        <v>105</v>
      </c>
      <c r="S1" s="52" t="s">
        <v>106</v>
      </c>
      <c r="T1" s="52" t="s">
        <v>107</v>
      </c>
      <c r="U1" s="52" t="s">
        <v>145</v>
      </c>
      <c r="V1" s="52" t="s">
        <v>108</v>
      </c>
      <c r="W1" s="54" t="s">
        <v>111</v>
      </c>
      <c r="X1" s="52" t="s">
        <v>109</v>
      </c>
      <c r="Y1" s="52" t="s">
        <v>110</v>
      </c>
      <c r="Z1" s="52" t="s">
        <v>150</v>
      </c>
      <c r="AA1" s="52" t="s">
        <v>151</v>
      </c>
    </row>
    <row r="2" spans="1:27">
      <c r="A2">
        <f>実験施設利用申請書!E15</f>
        <v>0</v>
      </c>
      <c r="B2">
        <f>実験施設利用申請書!E13</f>
        <v>0</v>
      </c>
      <c r="C2">
        <f>実験施設利用申請書!E14</f>
        <v>0</v>
      </c>
      <c r="D2" t="b">
        <f>IF(参照リスト!A12=2,"有り", IF(参照リスト!A12=1, "-"))</f>
        <v>0</v>
      </c>
      <c r="E2">
        <f>実験施設利用申請書!T13</f>
        <v>0</v>
      </c>
      <c r="F2">
        <f>実験施設利用申請書!E16</f>
        <v>0</v>
      </c>
      <c r="G2">
        <f>実験施設利用申請書!AA13</f>
        <v>0</v>
      </c>
      <c r="H2" t="str">
        <f>ASC(実験施設利用申請書!T17)</f>
        <v/>
      </c>
      <c r="I2" s="53">
        <f>実験施設利用申請書!G17</f>
        <v>0</v>
      </c>
      <c r="J2" t="str">
        <f>実験施設利用申請書!E20</f>
        <v>（選択）</v>
      </c>
      <c r="K2" t="str">
        <f>実験施設利用申請書!AA21</f>
        <v/>
      </c>
      <c r="L2" t="str">
        <f>実験施設利用申請書!AA20</f>
        <v/>
      </c>
      <c r="M2" t="str">
        <f>実験施設利用申請書!T20</f>
        <v/>
      </c>
      <c r="N2">
        <f>実験施設利用申請書!E23</f>
        <v>0</v>
      </c>
      <c r="O2">
        <f>実験施設利用申請書!T23</f>
        <v>0</v>
      </c>
      <c r="P2">
        <f>実験施設利用申請書!AA24</f>
        <v>0</v>
      </c>
      <c r="Q2">
        <f>実験施設利用申請書!AA23</f>
        <v>0</v>
      </c>
      <c r="R2" s="53">
        <f>実験施設利用申請書!G25</f>
        <v>0</v>
      </c>
      <c r="S2" t="str">
        <f>ASC(実験施設利用申請書!T25)</f>
        <v/>
      </c>
      <c r="T2" t="b">
        <f>IF(参照リスト!A15=2,"有り", IF(参照リスト!A15=1, "-"))</f>
        <v>0</v>
      </c>
      <c r="U2" t="str">
        <f>IF(参照リスト!A35=TRUE,"有り", IF(参照リスト!A35=FALSE, "-"))</f>
        <v>-</v>
      </c>
      <c r="V2" t="str">
        <f>IF(参照リスト!A36=TRUE,"有り", IF(参照リスト!A36=FALSE, "-"))</f>
        <v>-</v>
      </c>
      <c r="W2" t="str">
        <f>IF(参照リスト!A37=TRUE,"有り", IF(参照リスト!A37=FALSE, "-"))</f>
        <v>-</v>
      </c>
      <c r="X2" t="b">
        <f>IF(参照リスト!A18=2,"有り", IF(参照リスト!A18=1, "-"))</f>
        <v>0</v>
      </c>
      <c r="Y2" t="b">
        <f>IF(参照リスト!A21=2,"有り", IF(参照リスト!A21=1, "-"))</f>
        <v>0</v>
      </c>
      <c r="Z2">
        <f>実験施設利用申請書!E26</f>
        <v>0</v>
      </c>
      <c r="AA2">
        <f>実験施設利用申請書!E44</f>
        <v>0</v>
      </c>
    </row>
    <row r="8" spans="1:27">
      <c r="A8" t="s">
        <v>152</v>
      </c>
    </row>
    <row r="9" spans="1:27">
      <c r="A9" s="305" t="str">
        <f>IF(参照リスト!E26=FALSE,"有り", IF(参照リスト!E26=TRUE, "なし"))</f>
        <v>有り</v>
      </c>
      <c r="B9" t="s">
        <v>147</v>
      </c>
    </row>
    <row r="10" spans="1:27">
      <c r="A10" s="305" t="str">
        <f>IF(参照リスト!E29=FALSE,"有り", IF(参照リスト!E29=TRUE, "なし"))</f>
        <v>有り</v>
      </c>
      <c r="B10" t="s">
        <v>148</v>
      </c>
    </row>
    <row r="11" spans="1:27">
      <c r="A11" s="305" t="str">
        <f>IF(参照リスト!E32=FALSE,"有り", IF(参照リスト!E32=TRUE, "なし"))</f>
        <v>有り</v>
      </c>
      <c r="B11" t="s">
        <v>149</v>
      </c>
    </row>
    <row r="12" spans="1:27">
      <c r="A12" s="52" t="s">
        <v>88</v>
      </c>
      <c r="B12" s="52" t="s">
        <v>89</v>
      </c>
      <c r="C12" s="52" t="s">
        <v>90</v>
      </c>
      <c r="D12" s="52" t="s">
        <v>91</v>
      </c>
      <c r="E12" s="52" t="s">
        <v>92</v>
      </c>
      <c r="F12" s="52" t="s">
        <v>93</v>
      </c>
      <c r="G12" s="52" t="s">
        <v>94</v>
      </c>
      <c r="H12" s="52" t="s">
        <v>95</v>
      </c>
      <c r="I12" s="52" t="s">
        <v>96</v>
      </c>
      <c r="J12" s="52" t="s">
        <v>97</v>
      </c>
      <c r="K12" s="52" t="s">
        <v>98</v>
      </c>
      <c r="L12" s="52" t="s">
        <v>99</v>
      </c>
      <c r="M12" s="52" t="s">
        <v>100</v>
      </c>
      <c r="N12" s="52" t="s">
        <v>101</v>
      </c>
      <c r="O12" s="52" t="s">
        <v>102</v>
      </c>
      <c r="P12" s="52" t="s">
        <v>103</v>
      </c>
      <c r="Q12" s="52" t="s">
        <v>104</v>
      </c>
      <c r="R12" s="52" t="s">
        <v>105</v>
      </c>
      <c r="S12" s="52" t="s">
        <v>106</v>
      </c>
      <c r="T12" s="52" t="s">
        <v>107</v>
      </c>
      <c r="U12" s="52" t="s">
        <v>145</v>
      </c>
      <c r="V12" s="52" t="s">
        <v>108</v>
      </c>
      <c r="W12" s="54" t="s">
        <v>111</v>
      </c>
      <c r="X12" s="52" t="s">
        <v>109</v>
      </c>
      <c r="Y12" s="52" t="s">
        <v>110</v>
      </c>
      <c r="Z12" s="52" t="s">
        <v>150</v>
      </c>
      <c r="AA12" s="52" t="s">
        <v>151</v>
      </c>
    </row>
    <row r="13" spans="1:27">
      <c r="A13">
        <f>内容変更届!E15</f>
        <v>0</v>
      </c>
      <c r="B13">
        <f>内容変更届!E13</f>
        <v>0</v>
      </c>
      <c r="C13">
        <f>内容変更届!E14</f>
        <v>0</v>
      </c>
      <c r="D13" t="b">
        <f>IF(参照リスト!D12=2,"有り", IF(参照リスト!D12=1, "-"))</f>
        <v>0</v>
      </c>
      <c r="E13">
        <f>内容変更届!T13</f>
        <v>0</v>
      </c>
      <c r="F13">
        <f>内容変更届!E16</f>
        <v>0</v>
      </c>
      <c r="G13">
        <f>内容変更届!AA13</f>
        <v>0</v>
      </c>
      <c r="H13" t="str">
        <f>ASC(内容変更届!T17)</f>
        <v/>
      </c>
      <c r="I13" s="53">
        <f>内容変更届!G17</f>
        <v>0</v>
      </c>
      <c r="J13" t="str">
        <f>内容変更届!E20</f>
        <v>（選択）</v>
      </c>
      <c r="K13" t="str">
        <f>内容変更届!AA21</f>
        <v/>
      </c>
      <c r="L13" t="str">
        <f>内容変更届!AA20</f>
        <v/>
      </c>
      <c r="M13" t="str">
        <f>内容変更届!T20</f>
        <v/>
      </c>
      <c r="N13">
        <f>内容変更届!E23</f>
        <v>0</v>
      </c>
      <c r="O13">
        <f>内容変更届!T23</f>
        <v>0</v>
      </c>
      <c r="P13">
        <f>内容変更届!AA24</f>
        <v>0</v>
      </c>
      <c r="Q13">
        <f>内容変更届!AA23</f>
        <v>0</v>
      </c>
      <c r="R13" s="53">
        <f>内容変更届!G25</f>
        <v>0</v>
      </c>
      <c r="S13" t="str">
        <f>ASC(内容変更届!T25)</f>
        <v/>
      </c>
      <c r="T13" t="b">
        <f>IF(参照リスト!D15=2,"有り", IF(参照リスト!D15=1, "-"))</f>
        <v>0</v>
      </c>
      <c r="U13" t="str">
        <f>IF(参照リスト!D35=TRUE,"有り", IF(参照リスト!D35=FALSE, "-"))</f>
        <v>-</v>
      </c>
      <c r="V13" t="str">
        <f>IF(参照リスト!D36=TRUE,"有り", IF(参照リスト!D36=FALSE, "-"))</f>
        <v>-</v>
      </c>
      <c r="W13" t="str">
        <f>IF(参照リスト!D37=TRUE,"有り", IF(参照リスト!D37=FALSE, "-"))</f>
        <v>-</v>
      </c>
      <c r="X13" t="b">
        <f>IF(参照リスト!D18=2,"有り", IF(参照リスト!D18=1, "-"))</f>
        <v>0</v>
      </c>
      <c r="Y13" t="b">
        <f>IF(参照リスト!D21=2,"有り", IF(参照リスト!D21=1, "-"))</f>
        <v>0</v>
      </c>
      <c r="Z13">
        <f>内容変更届!E26</f>
        <v>0</v>
      </c>
      <c r="AA13">
        <f>内容変更届!E44</f>
        <v>0</v>
      </c>
    </row>
    <row r="14" spans="1:27">
      <c r="A14" s="306" t="s">
        <v>153</v>
      </c>
    </row>
  </sheetData>
  <phoneticPr fontId="1"/>
  <conditionalFormatting sqref="E13:S13 Z13 A9:B9">
    <cfRule type="expression" dxfId="12" priority="7">
      <formula>$A$9="なし"</formula>
    </cfRule>
  </conditionalFormatting>
  <conditionalFormatting sqref="D13 T13:Y13 AA13 A11:B11">
    <cfRule type="expression" dxfId="11" priority="6">
      <formula>$A$11="なし"</formula>
    </cfRule>
    <cfRule type="expression" dxfId="6" priority="1">
      <formula>$A$11="有り"</formula>
    </cfRule>
  </conditionalFormatting>
  <conditionalFormatting sqref="A10:B10">
    <cfRule type="expression" dxfId="10" priority="5">
      <formula>$A$10="なし"</formula>
    </cfRule>
    <cfRule type="expression" dxfId="9" priority="2">
      <formula>$A$10="有り"</formula>
    </cfRule>
  </conditionalFormatting>
  <conditionalFormatting sqref="E13:S13 Z13">
    <cfRule type="expression" dxfId="8" priority="4">
      <formula>$A$9="有り"</formula>
    </cfRule>
  </conditionalFormatting>
  <conditionalFormatting sqref="A9:B9">
    <cfRule type="expression" dxfId="7" priority="3">
      <formula>$A$9="有り"</formula>
    </cfRule>
  </conditionalFormatting>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69DE-0C1E-1549-A221-B516981C2BA8}">
  <sheetPr>
    <tabColor theme="7" tint="0.79998168889431442"/>
    <pageSetUpPr fitToPage="1"/>
  </sheetPr>
  <dimension ref="A1:E47"/>
  <sheetViews>
    <sheetView showZeros="0" zoomScaleNormal="100" zoomScaleSheetLayoutView="85" workbookViewId="0">
      <selection activeCell="E18" sqref="E18"/>
    </sheetView>
  </sheetViews>
  <sheetFormatPr baseColWidth="10" defaultColWidth="8.83203125" defaultRowHeight="14"/>
  <cols>
    <col min="1" max="1" width="29.83203125" style="8" bestFit="1" customWidth="1"/>
    <col min="2" max="2" width="27.6640625" style="8" bestFit="1" customWidth="1"/>
    <col min="3" max="3" width="8.83203125" style="8"/>
    <col min="4" max="4" width="29.83203125" style="8" bestFit="1" customWidth="1"/>
    <col min="5" max="5" width="27.6640625" style="8" bestFit="1" customWidth="1"/>
    <col min="6" max="16384" width="8.83203125" style="8"/>
  </cols>
  <sheetData>
    <row r="1" spans="1:5">
      <c r="A1" s="8" t="s">
        <v>0</v>
      </c>
      <c r="D1" s="8" t="s">
        <v>1</v>
      </c>
    </row>
    <row r="2" spans="1:5">
      <c r="A2" s="65" t="s">
        <v>2</v>
      </c>
      <c r="B2" s="8" t="s">
        <v>3</v>
      </c>
      <c r="E2" s="8" t="s">
        <v>3</v>
      </c>
    </row>
    <row r="3" spans="1:5">
      <c r="A3" s="65">
        <v>1</v>
      </c>
      <c r="B3" s="8" t="s">
        <v>85</v>
      </c>
      <c r="D3" s="8">
        <v>0</v>
      </c>
      <c r="E3" s="8" t="s">
        <v>85</v>
      </c>
    </row>
    <row r="4" spans="1:5">
      <c r="B4" s="8" t="s">
        <v>86</v>
      </c>
      <c r="E4" s="8" t="s">
        <v>86</v>
      </c>
    </row>
    <row r="5" spans="1:5">
      <c r="A5" s="8" t="s">
        <v>4</v>
      </c>
      <c r="B5" s="8" t="s">
        <v>87</v>
      </c>
      <c r="D5" s="8" t="s">
        <v>4</v>
      </c>
      <c r="E5" s="8" t="s">
        <v>87</v>
      </c>
    </row>
    <row r="6" spans="1:5">
      <c r="A6" s="8">
        <v>0</v>
      </c>
      <c r="B6" s="8" t="s">
        <v>5</v>
      </c>
      <c r="D6" s="8">
        <v>0</v>
      </c>
      <c r="E6" s="8" t="s">
        <v>5</v>
      </c>
    </row>
    <row r="8" spans="1:5">
      <c r="A8" s="8" t="s">
        <v>6</v>
      </c>
      <c r="D8" s="8" t="s">
        <v>6</v>
      </c>
    </row>
    <row r="9" spans="1:5">
      <c r="A9" s="8">
        <v>0</v>
      </c>
      <c r="D9" s="8">
        <v>0</v>
      </c>
    </row>
    <row r="10" spans="1:5">
      <c r="B10" s="8" t="s">
        <v>7</v>
      </c>
      <c r="E10" s="8" t="s">
        <v>7</v>
      </c>
    </row>
    <row r="11" spans="1:5">
      <c r="A11" s="8" t="s">
        <v>8</v>
      </c>
      <c r="B11" s="8" t="s">
        <v>9</v>
      </c>
      <c r="D11" s="8" t="s">
        <v>8</v>
      </c>
      <c r="E11" s="8" t="s">
        <v>9</v>
      </c>
    </row>
    <row r="12" spans="1:5">
      <c r="A12" s="8">
        <v>0</v>
      </c>
      <c r="B12" s="8" t="s">
        <v>10</v>
      </c>
      <c r="D12" s="8">
        <v>0</v>
      </c>
      <c r="E12" s="8" t="s">
        <v>10</v>
      </c>
    </row>
    <row r="13" spans="1:5" ht="15" thickBot="1"/>
    <row r="14" spans="1:5">
      <c r="A14" s="8" t="s">
        <v>11</v>
      </c>
      <c r="B14" s="48" t="s">
        <v>113</v>
      </c>
      <c r="D14" s="8" t="s">
        <v>11</v>
      </c>
      <c r="E14" s="48" t="s">
        <v>113</v>
      </c>
    </row>
    <row r="15" spans="1:5">
      <c r="A15" s="8">
        <v>0</v>
      </c>
      <c r="B15" s="49" t="str">
        <f>IF(実験施設利用申請書!E20=参照リスト!B6, 参照リスト!B10, IF(実験施設利用申請書!E20=参照リスト!B7,参照リスト!B10, ""))</f>
        <v/>
      </c>
      <c r="D15" s="8">
        <v>0</v>
      </c>
      <c r="E15" s="49" t="str">
        <f>IF(内容変更届!E20=参照リスト!E6, 参照リスト!E10, IF(内容変更届!E20=参照リスト!E7,参照リスト!E10, ""))</f>
        <v/>
      </c>
    </row>
    <row r="16" spans="1:5">
      <c r="B16" s="49" t="str">
        <f>IF(実験施設利用申請書!E20=参照リスト!B6, 参照リスト!B11, IF(実験施設利用申請書!E20=参照リスト!B7,参照リスト!B11, ""))</f>
        <v/>
      </c>
      <c r="E16" s="49" t="str">
        <f>IF(内容変更届!E20=参照リスト!E6, 参照リスト!E11, IF(内容変更届!E20=参照リスト!E7,参照リスト!E11, ""))</f>
        <v/>
      </c>
    </row>
    <row r="17" spans="1:5" ht="15" thickBot="1">
      <c r="A17" s="8" t="s">
        <v>12</v>
      </c>
      <c r="B17" s="50" t="str">
        <f>IF(実験施設利用申請書!E20=参照リスト!B6, 参照リスト!B12, IF(実験施設利用申請書!E20=参照リスト!B7,参照リスト!B12, ""))</f>
        <v/>
      </c>
      <c r="D17" s="8" t="s">
        <v>12</v>
      </c>
      <c r="E17" s="50" t="str">
        <f>IF(内容変更届!E20=参照リスト!E6, 参照リスト!E12, IF(内容変更届!E20=参照リスト!E7,参照リスト!E12, ""))</f>
        <v/>
      </c>
    </row>
    <row r="18" spans="1:5">
      <c r="A18" s="8">
        <v>0</v>
      </c>
      <c r="D18" s="8">
        <v>0</v>
      </c>
    </row>
    <row r="19" spans="1:5">
      <c r="B19" s="8" t="s">
        <v>114</v>
      </c>
    </row>
    <row r="20" spans="1:5">
      <c r="A20" s="8" t="s">
        <v>13</v>
      </c>
      <c r="B20" s="8" t="s">
        <v>115</v>
      </c>
      <c r="D20" s="8" t="s">
        <v>13</v>
      </c>
    </row>
    <row r="21" spans="1:5">
      <c r="A21" s="8">
        <v>0</v>
      </c>
      <c r="B21" s="8" t="s">
        <v>116</v>
      </c>
      <c r="D21" s="8">
        <v>0</v>
      </c>
    </row>
    <row r="23" spans="1:5">
      <c r="A23" s="31" t="s">
        <v>123</v>
      </c>
      <c r="D23" s="31" t="s">
        <v>123</v>
      </c>
    </row>
    <row r="24" spans="1:5">
      <c r="A24" s="31">
        <v>0</v>
      </c>
      <c r="D24" s="8">
        <v>0</v>
      </c>
    </row>
    <row r="25" spans="1:5">
      <c r="A25" s="31"/>
      <c r="D25" s="31"/>
      <c r="E25" s="31" t="s">
        <v>15</v>
      </c>
    </row>
    <row r="26" spans="1:5">
      <c r="A26" s="31"/>
      <c r="D26" s="31"/>
      <c r="E26" s="8" t="b">
        <v>0</v>
      </c>
    </row>
    <row r="27" spans="1:5">
      <c r="A27" s="31"/>
      <c r="D27" s="31"/>
    </row>
    <row r="28" spans="1:5">
      <c r="A28" s="31" t="s">
        <v>14</v>
      </c>
      <c r="D28" s="31" t="s">
        <v>14</v>
      </c>
      <c r="E28" s="31" t="s">
        <v>126</v>
      </c>
    </row>
    <row r="29" spans="1:5">
      <c r="A29" s="31" t="b">
        <v>0</v>
      </c>
      <c r="D29" s="31" t="b">
        <v>0</v>
      </c>
      <c r="E29" s="8" t="b">
        <v>0</v>
      </c>
    </row>
    <row r="30" spans="1:5">
      <c r="A30" s="31"/>
      <c r="D30" s="31"/>
    </row>
    <row r="31" spans="1:5">
      <c r="A31" s="31" t="s">
        <v>16</v>
      </c>
      <c r="D31" s="31" t="s">
        <v>16</v>
      </c>
      <c r="E31" s="31" t="s">
        <v>127</v>
      </c>
    </row>
    <row r="32" spans="1:5">
      <c r="A32" s="31" t="b">
        <v>0</v>
      </c>
      <c r="D32" s="31" t="b">
        <v>0</v>
      </c>
      <c r="E32" s="8" t="b">
        <v>0</v>
      </c>
    </row>
    <row r="33" spans="1:4">
      <c r="A33" s="31"/>
      <c r="D33" s="31"/>
    </row>
    <row r="34" spans="1:4">
      <c r="A34" s="31" t="s">
        <v>17</v>
      </c>
      <c r="D34" s="31" t="s">
        <v>17</v>
      </c>
    </row>
    <row r="35" spans="1:4">
      <c r="A35" s="31" t="b">
        <v>0</v>
      </c>
      <c r="D35" s="31" t="b">
        <v>0</v>
      </c>
    </row>
    <row r="36" spans="1:4">
      <c r="A36" s="31" t="b">
        <v>0</v>
      </c>
      <c r="D36" s="31" t="b">
        <v>0</v>
      </c>
    </row>
    <row r="37" spans="1:4">
      <c r="A37" s="8" t="b">
        <v>0</v>
      </c>
      <c r="D37" s="8" t="b">
        <v>0</v>
      </c>
    </row>
    <row r="38" spans="1:4">
      <c r="A38" s="65" t="b">
        <v>0</v>
      </c>
      <c r="B38" s="65"/>
      <c r="C38" s="65"/>
      <c r="D38" s="65" t="b">
        <v>0</v>
      </c>
    </row>
    <row r="40" spans="1:4">
      <c r="A40" s="64" t="s">
        <v>18</v>
      </c>
      <c r="B40" s="64"/>
      <c r="C40" s="64"/>
      <c r="D40" s="64" t="s">
        <v>18</v>
      </c>
    </row>
    <row r="41" spans="1:4">
      <c r="A41" s="64" t="b">
        <v>0</v>
      </c>
      <c r="B41" s="64"/>
      <c r="C41" s="64"/>
      <c r="D41" s="64" t="b">
        <v>0</v>
      </c>
    </row>
    <row r="42" spans="1:4">
      <c r="A42" s="31"/>
      <c r="D42" s="31"/>
    </row>
    <row r="43" spans="1:4">
      <c r="A43" s="31" t="s">
        <v>117</v>
      </c>
      <c r="D43" s="31" t="s">
        <v>117</v>
      </c>
    </row>
    <row r="44" spans="1:4">
      <c r="A44" s="31" t="b">
        <v>0</v>
      </c>
      <c r="D44" s="31" t="b">
        <v>0</v>
      </c>
    </row>
    <row r="46" spans="1:4">
      <c r="A46" s="34"/>
    </row>
    <row r="47" spans="1:4">
      <c r="A47" s="34" t="s">
        <v>19</v>
      </c>
    </row>
  </sheetData>
  <sheetProtection selectLockedCells="1"/>
  <phoneticPr fontId="1"/>
  <pageMargins left="0.78740157480314965" right="0.39370078740157483" top="0.35433070866141736" bottom="0" header="0.31496062992125984" footer="0.31496062992125984"/>
  <pageSetup paperSize="9" scale="74"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70220-9CDB-3D49-9C21-6B2309B59E56}">
  <sheetPr>
    <tabColor rgb="FF92D050"/>
    <pageSetUpPr fitToPage="1"/>
  </sheetPr>
  <dimension ref="A1:AL67"/>
  <sheetViews>
    <sheetView showZeros="0" tabSelected="1" view="pageLayout" zoomScale="120" zoomScaleNormal="100" zoomScaleSheetLayoutView="100" zoomScalePageLayoutView="120" workbookViewId="0">
      <selection activeCell="E13" sqref="E13:Q13"/>
    </sheetView>
  </sheetViews>
  <sheetFormatPr baseColWidth="10" defaultColWidth="8.83203125" defaultRowHeight="14"/>
  <cols>
    <col min="1" max="38" width="2.83203125" style="1" customWidth="1"/>
    <col min="39" max="16384" width="8.83203125" style="4"/>
  </cols>
  <sheetData>
    <row r="1" spans="1:38" ht="16.5" customHeight="1">
      <c r="A1" s="2"/>
      <c r="B1" s="10"/>
      <c r="C1" s="10"/>
      <c r="D1" s="10"/>
      <c r="E1" s="10"/>
      <c r="F1" s="10"/>
      <c r="G1" s="10"/>
      <c r="H1" s="10"/>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11"/>
    </row>
    <row r="2" spans="1:38" ht="18" customHeight="1">
      <c r="A2" s="10"/>
      <c r="B2" s="10"/>
      <c r="C2" s="10"/>
      <c r="D2" s="10"/>
      <c r="E2" s="10"/>
      <c r="F2" s="10"/>
      <c r="G2" s="10"/>
      <c r="H2" s="10"/>
      <c r="I2" s="3"/>
      <c r="J2" s="3"/>
      <c r="K2" s="3"/>
      <c r="L2" s="3"/>
      <c r="M2" s="3"/>
      <c r="N2" s="3"/>
      <c r="O2" s="3"/>
      <c r="P2" s="3"/>
      <c r="Q2" s="3"/>
      <c r="R2" s="3"/>
      <c r="S2" s="3"/>
      <c r="T2" s="3"/>
      <c r="U2" s="3"/>
      <c r="V2" s="3"/>
      <c r="W2" s="3"/>
      <c r="X2" s="3"/>
      <c r="Y2" s="3"/>
      <c r="Z2" s="230" t="s">
        <v>34</v>
      </c>
      <c r="AA2" s="230"/>
      <c r="AB2" s="230"/>
      <c r="AC2" s="214"/>
      <c r="AD2" s="214"/>
      <c r="AE2" s="214"/>
      <c r="AF2" s="3" t="s">
        <v>35</v>
      </c>
      <c r="AG2" s="214"/>
      <c r="AH2" s="214"/>
      <c r="AI2" s="2" t="s">
        <v>36</v>
      </c>
      <c r="AJ2" s="214"/>
      <c r="AK2" s="214"/>
      <c r="AL2" s="2" t="s">
        <v>37</v>
      </c>
    </row>
    <row r="3" spans="1:38" ht="16" customHeight="1">
      <c r="A3" s="3"/>
      <c r="B3" s="10"/>
      <c r="C3" s="10"/>
      <c r="D3" s="10"/>
      <c r="E3" s="10"/>
      <c r="F3" s="10"/>
      <c r="G3" s="10"/>
      <c r="H3" s="10"/>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11" customHeight="1">
      <c r="A4" s="3"/>
      <c r="B4" s="10"/>
      <c r="C4" s="10"/>
      <c r="D4" s="10"/>
      <c r="E4" s="10"/>
      <c r="F4" s="10"/>
      <c r="G4" s="10"/>
      <c r="H4" s="10"/>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ht="21" customHeight="1">
      <c r="A5" s="9"/>
      <c r="B5" s="10"/>
      <c r="C5" s="10"/>
      <c r="D5" s="10"/>
      <c r="E5" s="10"/>
      <c r="F5" s="10"/>
      <c r="G5" s="10"/>
      <c r="H5" s="10"/>
      <c r="I5" s="3"/>
      <c r="J5" s="3"/>
      <c r="K5" s="3"/>
      <c r="L5" s="242">
        <v>2026</v>
      </c>
      <c r="M5" s="242"/>
      <c r="N5" s="242"/>
      <c r="O5" s="242"/>
      <c r="P5" s="243" t="s">
        <v>38</v>
      </c>
      <c r="Q5" s="243"/>
      <c r="R5" s="243"/>
      <c r="S5" s="243"/>
      <c r="T5" s="243"/>
      <c r="U5" s="243"/>
      <c r="V5" s="243"/>
      <c r="W5" s="243"/>
      <c r="X5" s="243"/>
      <c r="Y5" s="243"/>
      <c r="Z5" s="243"/>
      <c r="AA5" s="243"/>
      <c r="AB5" s="3"/>
      <c r="AC5" s="3"/>
      <c r="AD5" s="3"/>
      <c r="AE5" s="3"/>
      <c r="AF5" s="3"/>
      <c r="AG5" s="3"/>
      <c r="AH5" s="3"/>
      <c r="AI5" s="3"/>
      <c r="AJ5" s="3"/>
      <c r="AK5" s="3"/>
      <c r="AL5" s="3"/>
    </row>
    <row r="6" spans="1:38" ht="11" customHeight="1">
      <c r="A6" s="3"/>
      <c r="B6" s="10"/>
      <c r="C6" s="10"/>
      <c r="D6" s="10"/>
      <c r="E6" s="10"/>
      <c r="F6" s="10"/>
      <c r="G6" s="10"/>
      <c r="H6" s="10"/>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8" ht="16" customHeight="1">
      <c r="A7" s="3"/>
      <c r="B7" s="10"/>
      <c r="C7" s="10"/>
      <c r="D7" s="10"/>
      <c r="E7" s="10"/>
      <c r="F7" s="10"/>
      <c r="G7" s="10"/>
      <c r="H7" s="10"/>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6" customHeight="1">
      <c r="A8" s="9" t="s">
        <v>39</v>
      </c>
      <c r="B8" s="10"/>
      <c r="C8" s="10"/>
      <c r="D8" s="10"/>
      <c r="E8" s="10"/>
      <c r="F8" s="10"/>
      <c r="G8" s="10"/>
      <c r="H8" s="10"/>
      <c r="I8" s="3"/>
      <c r="J8" s="3"/>
      <c r="K8" s="3"/>
      <c r="L8" s="3"/>
      <c r="M8" s="3"/>
      <c r="N8" s="3"/>
      <c r="O8" s="3"/>
      <c r="P8" s="3"/>
      <c r="Q8" s="3"/>
      <c r="R8" s="3"/>
      <c r="S8" s="10"/>
      <c r="T8" s="11"/>
      <c r="U8" s="10"/>
      <c r="V8" s="11"/>
      <c r="W8" s="2"/>
      <c r="X8" s="11"/>
      <c r="Y8" s="2"/>
      <c r="Z8" s="3"/>
      <c r="AA8" s="3"/>
      <c r="AB8" s="3"/>
      <c r="AC8" s="3"/>
      <c r="AD8" s="3"/>
      <c r="AE8" s="3"/>
      <c r="AF8" s="3"/>
      <c r="AG8" s="3"/>
      <c r="AH8" s="3"/>
      <c r="AI8" s="3"/>
      <c r="AJ8" s="3"/>
      <c r="AK8" s="3"/>
      <c r="AL8" s="3"/>
    </row>
    <row r="9" spans="1:38" ht="11.25" customHeight="1">
      <c r="A9" s="3"/>
      <c r="B9" s="3"/>
      <c r="C9" s="3"/>
      <c r="D9" s="3"/>
      <c r="E9" s="3"/>
      <c r="F9" s="3"/>
      <c r="G9" s="3"/>
      <c r="H9" s="3"/>
      <c r="I9" s="3"/>
      <c r="J9" s="3"/>
      <c r="K9" s="3"/>
      <c r="L9" s="10"/>
      <c r="M9" s="3"/>
      <c r="N9" s="3"/>
      <c r="O9" s="3"/>
      <c r="P9" s="3"/>
      <c r="Q9" s="3"/>
      <c r="R9" s="3"/>
      <c r="S9" s="3"/>
      <c r="T9" s="3"/>
      <c r="U9" s="3"/>
      <c r="V9" s="3"/>
      <c r="W9" s="3"/>
      <c r="X9" s="3"/>
      <c r="Y9" s="3"/>
      <c r="Z9" s="3"/>
      <c r="AA9" s="3"/>
      <c r="AB9" s="3"/>
      <c r="AC9" s="3"/>
      <c r="AD9" s="3"/>
      <c r="AE9" s="3"/>
      <c r="AF9" s="3"/>
      <c r="AG9" s="3"/>
      <c r="AH9" s="3"/>
      <c r="AI9" s="3"/>
      <c r="AJ9" s="3"/>
      <c r="AK9" s="3"/>
      <c r="AL9" s="3"/>
    </row>
    <row r="10" spans="1:38" ht="45" customHeight="1">
      <c r="A10" s="247" t="s">
        <v>142</v>
      </c>
      <c r="B10" s="247"/>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row>
    <row r="11" spans="1:38" ht="9.75" customHeight="1" thickBot="1"/>
    <row r="12" spans="1:38" ht="21" customHeight="1" thickBot="1">
      <c r="A12" s="14" t="s">
        <v>40</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9" t="s">
        <v>41</v>
      </c>
      <c r="AB12" s="150"/>
      <c r="AC12" s="150"/>
      <c r="AD12" s="150"/>
      <c r="AE12" s="150"/>
      <c r="AF12" s="151"/>
      <c r="AG12" s="112" t="str">
        <f>IF($E$20="同位体環境学共同研究事業", L5, "")</f>
        <v/>
      </c>
      <c r="AH12" s="113"/>
      <c r="AI12" s="274"/>
      <c r="AJ12" s="274"/>
      <c r="AK12" s="110"/>
      <c r="AL12" s="111"/>
    </row>
    <row r="13" spans="1:38" ht="13" customHeight="1">
      <c r="A13" s="227" t="s">
        <v>42</v>
      </c>
      <c r="B13" s="228"/>
      <c r="C13" s="228"/>
      <c r="D13" s="229"/>
      <c r="E13" s="244"/>
      <c r="F13" s="245"/>
      <c r="G13" s="245"/>
      <c r="H13" s="245"/>
      <c r="I13" s="245"/>
      <c r="J13" s="245"/>
      <c r="K13" s="245"/>
      <c r="L13" s="245"/>
      <c r="M13" s="245"/>
      <c r="N13" s="245"/>
      <c r="O13" s="245"/>
      <c r="P13" s="245"/>
      <c r="Q13" s="246"/>
      <c r="R13" s="121" t="s">
        <v>43</v>
      </c>
      <c r="S13" s="122"/>
      <c r="T13" s="253"/>
      <c r="U13" s="254"/>
      <c r="V13" s="254"/>
      <c r="W13" s="255"/>
      <c r="X13" s="260" t="s">
        <v>143</v>
      </c>
      <c r="Y13" s="261"/>
      <c r="Z13" s="262"/>
      <c r="AA13" s="253"/>
      <c r="AB13" s="254"/>
      <c r="AC13" s="254"/>
      <c r="AD13" s="254"/>
      <c r="AE13" s="254"/>
      <c r="AF13" s="255"/>
      <c r="AG13" s="35"/>
      <c r="AH13" s="36"/>
      <c r="AI13" s="36"/>
      <c r="AJ13" s="36"/>
      <c r="AK13" s="36"/>
      <c r="AL13" s="37"/>
    </row>
    <row r="14" spans="1:38" ht="13" customHeight="1">
      <c r="A14" s="143" t="s">
        <v>26</v>
      </c>
      <c r="B14" s="144"/>
      <c r="C14" s="144"/>
      <c r="D14" s="145"/>
      <c r="E14" s="146"/>
      <c r="F14" s="147"/>
      <c r="G14" s="147"/>
      <c r="H14" s="147"/>
      <c r="I14" s="147"/>
      <c r="J14" s="147"/>
      <c r="K14" s="147"/>
      <c r="L14" s="147"/>
      <c r="M14" s="147"/>
      <c r="N14" s="147"/>
      <c r="O14" s="147"/>
      <c r="P14" s="147"/>
      <c r="Q14" s="148"/>
      <c r="R14" s="123"/>
      <c r="S14" s="124"/>
      <c r="T14" s="256"/>
      <c r="U14" s="257"/>
      <c r="V14" s="257"/>
      <c r="W14" s="258"/>
      <c r="X14" s="263"/>
      <c r="Y14" s="264"/>
      <c r="Z14" s="265"/>
      <c r="AA14" s="256"/>
      <c r="AB14" s="257"/>
      <c r="AC14" s="257"/>
      <c r="AD14" s="257"/>
      <c r="AE14" s="257"/>
      <c r="AF14" s="258"/>
      <c r="AG14" s="38"/>
      <c r="AH14" s="273" t="s">
        <v>44</v>
      </c>
      <c r="AI14" s="273"/>
      <c r="AJ14" s="273"/>
      <c r="AK14" s="273"/>
      <c r="AL14" s="39"/>
    </row>
    <row r="15" spans="1:38" ht="34" customHeight="1">
      <c r="A15" s="198" t="s">
        <v>45</v>
      </c>
      <c r="B15" s="199"/>
      <c r="C15" s="199"/>
      <c r="D15" s="200"/>
      <c r="E15" s="231"/>
      <c r="F15" s="232"/>
      <c r="G15" s="232"/>
      <c r="H15" s="232"/>
      <c r="I15" s="232"/>
      <c r="J15" s="232"/>
      <c r="K15" s="232"/>
      <c r="L15" s="232"/>
      <c r="M15" s="232"/>
      <c r="N15" s="232"/>
      <c r="O15" s="232"/>
      <c r="P15" s="232"/>
      <c r="Q15" s="233"/>
      <c r="R15" s="125"/>
      <c r="S15" s="126"/>
      <c r="T15" s="259"/>
      <c r="U15" s="232"/>
      <c r="V15" s="232"/>
      <c r="W15" s="233"/>
      <c r="X15" s="124"/>
      <c r="Y15" s="266"/>
      <c r="Z15" s="267"/>
      <c r="AA15" s="259"/>
      <c r="AB15" s="232"/>
      <c r="AC15" s="232"/>
      <c r="AD15" s="232"/>
      <c r="AE15" s="232"/>
      <c r="AF15" s="233"/>
      <c r="AG15" s="38"/>
      <c r="AH15" s="273"/>
      <c r="AI15" s="273"/>
      <c r="AJ15" s="273"/>
      <c r="AK15" s="273"/>
      <c r="AL15" s="39"/>
    </row>
    <row r="16" spans="1:38" ht="34" customHeight="1">
      <c r="A16" s="137" t="s">
        <v>46</v>
      </c>
      <c r="B16" s="138"/>
      <c r="C16" s="138"/>
      <c r="D16" s="139"/>
      <c r="E16" s="224"/>
      <c r="F16" s="225"/>
      <c r="G16" s="225"/>
      <c r="H16" s="225"/>
      <c r="I16" s="225"/>
      <c r="J16" s="225"/>
      <c r="K16" s="225"/>
      <c r="L16" s="225"/>
      <c r="M16" s="225"/>
      <c r="N16" s="225"/>
      <c r="O16" s="225"/>
      <c r="P16" s="225"/>
      <c r="Q16" s="225"/>
      <c r="R16" s="225"/>
      <c r="S16" s="225"/>
      <c r="T16" s="225"/>
      <c r="U16" s="225"/>
      <c r="V16" s="225"/>
      <c r="W16" s="226"/>
      <c r="X16" s="45"/>
      <c r="Y16" s="23" t="s">
        <v>47</v>
      </c>
      <c r="Z16" s="23"/>
      <c r="AA16" s="45"/>
      <c r="AB16" s="4"/>
      <c r="AC16" s="46" t="s">
        <v>48</v>
      </c>
      <c r="AD16" s="45"/>
      <c r="AE16" s="46"/>
      <c r="AF16" s="47"/>
      <c r="AG16" s="40"/>
      <c r="AH16" s="273"/>
      <c r="AI16" s="273"/>
      <c r="AJ16" s="273"/>
      <c r="AK16" s="273"/>
      <c r="AL16" s="41"/>
    </row>
    <row r="17" spans="1:38" ht="21" customHeight="1">
      <c r="A17" s="137" t="s">
        <v>49</v>
      </c>
      <c r="B17" s="138"/>
      <c r="C17" s="138"/>
      <c r="D17" s="139"/>
      <c r="E17" s="130" t="s">
        <v>50</v>
      </c>
      <c r="F17" s="131"/>
      <c r="G17" s="134"/>
      <c r="H17" s="135"/>
      <c r="I17" s="135"/>
      <c r="J17" s="135"/>
      <c r="K17" s="135"/>
      <c r="L17" s="135"/>
      <c r="M17" s="135"/>
      <c r="N17" s="135"/>
      <c r="O17" s="135"/>
      <c r="P17" s="135"/>
      <c r="Q17" s="136"/>
      <c r="R17" s="132" t="s">
        <v>51</v>
      </c>
      <c r="S17" s="133"/>
      <c r="T17" s="268"/>
      <c r="U17" s="269"/>
      <c r="V17" s="269"/>
      <c r="W17" s="269"/>
      <c r="X17" s="269"/>
      <c r="Y17" s="269"/>
      <c r="Z17" s="269"/>
      <c r="AA17" s="269"/>
      <c r="AB17" s="269"/>
      <c r="AC17" s="269"/>
      <c r="AD17" s="269"/>
      <c r="AE17" s="269"/>
      <c r="AF17" s="270"/>
      <c r="AG17" s="42"/>
      <c r="AH17" s="273"/>
      <c r="AI17" s="273"/>
      <c r="AJ17" s="273"/>
      <c r="AK17" s="273"/>
      <c r="AL17" s="39"/>
    </row>
    <row r="18" spans="1:38" ht="21" customHeight="1" thickBot="1">
      <c r="A18" s="140" t="s">
        <v>52</v>
      </c>
      <c r="B18" s="141"/>
      <c r="C18" s="141"/>
      <c r="D18" s="142"/>
      <c r="E18" s="26"/>
      <c r="F18" s="28" t="s">
        <v>53</v>
      </c>
      <c r="G18" s="28"/>
      <c r="H18" s="27"/>
      <c r="I18" s="27"/>
      <c r="J18" s="27"/>
      <c r="K18" s="29" t="s">
        <v>54</v>
      </c>
      <c r="L18" s="29"/>
      <c r="M18" s="29"/>
      <c r="N18" s="30"/>
      <c r="O18" s="30"/>
      <c r="P18" s="30"/>
      <c r="Q18" s="30"/>
      <c r="R18" s="30"/>
      <c r="S18" s="30"/>
      <c r="T18" s="29"/>
      <c r="U18" s="29" t="s">
        <v>55</v>
      </c>
      <c r="V18" s="30"/>
      <c r="W18" s="33"/>
      <c r="X18" s="250"/>
      <c r="Y18" s="251"/>
      <c r="Z18" s="251"/>
      <c r="AA18" s="251"/>
      <c r="AB18" s="251"/>
      <c r="AC18" s="251"/>
      <c r="AD18" s="251"/>
      <c r="AE18" s="251"/>
      <c r="AF18" s="252"/>
      <c r="AG18" s="43"/>
      <c r="AH18" s="43"/>
      <c r="AI18" s="43"/>
      <c r="AJ18" s="43"/>
      <c r="AK18" s="43"/>
      <c r="AL18" s="44"/>
    </row>
    <row r="19" spans="1:38" ht="21" customHeight="1" thickTop="1">
      <c r="A19" s="127" t="s">
        <v>56</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9"/>
    </row>
    <row r="20" spans="1:38" ht="13.5" customHeight="1">
      <c r="A20" s="238" t="s">
        <v>57</v>
      </c>
      <c r="B20" s="239"/>
      <c r="C20" s="239"/>
      <c r="D20" s="240"/>
      <c r="E20" s="248" t="s">
        <v>58</v>
      </c>
      <c r="F20" s="249"/>
      <c r="G20" s="249"/>
      <c r="H20" s="249"/>
      <c r="I20" s="249"/>
      <c r="J20" s="249"/>
      <c r="K20" s="249"/>
      <c r="L20" s="249"/>
      <c r="M20" s="249"/>
      <c r="N20" s="249"/>
      <c r="O20" s="249"/>
      <c r="P20" s="249"/>
      <c r="Q20" s="249"/>
      <c r="R20" s="215" t="s">
        <v>59</v>
      </c>
      <c r="S20" s="216"/>
      <c r="T20" s="217" t="str">
        <f>参照リスト!B15</f>
        <v/>
      </c>
      <c r="U20" s="218"/>
      <c r="V20" s="218"/>
      <c r="W20" s="218"/>
      <c r="X20" s="219" t="s">
        <v>26</v>
      </c>
      <c r="Y20" s="220"/>
      <c r="Z20" s="220"/>
      <c r="AA20" s="271" t="str">
        <f>参照リスト!B16</f>
        <v/>
      </c>
      <c r="AB20" s="271"/>
      <c r="AC20" s="271"/>
      <c r="AD20" s="271"/>
      <c r="AE20" s="271"/>
      <c r="AF20" s="271"/>
      <c r="AG20" s="271"/>
      <c r="AH20" s="271"/>
      <c r="AI20" s="272"/>
      <c r="AJ20" s="221" t="s">
        <v>60</v>
      </c>
      <c r="AK20" s="222"/>
      <c r="AL20" s="223"/>
    </row>
    <row r="21" spans="1:38" ht="21" customHeight="1">
      <c r="A21" s="241"/>
      <c r="B21" s="239"/>
      <c r="C21" s="239"/>
      <c r="D21" s="240"/>
      <c r="E21" s="248"/>
      <c r="F21" s="249"/>
      <c r="G21" s="249"/>
      <c r="H21" s="249"/>
      <c r="I21" s="249"/>
      <c r="J21" s="249"/>
      <c r="K21" s="249"/>
      <c r="L21" s="249"/>
      <c r="M21" s="249"/>
      <c r="N21" s="249"/>
      <c r="O21" s="249"/>
      <c r="P21" s="249"/>
      <c r="Q21" s="249"/>
      <c r="R21" s="215"/>
      <c r="S21" s="216"/>
      <c r="T21" s="217"/>
      <c r="U21" s="218"/>
      <c r="V21" s="218"/>
      <c r="W21" s="218"/>
      <c r="X21" s="117" t="s">
        <v>61</v>
      </c>
      <c r="Y21" s="118"/>
      <c r="Z21" s="118"/>
      <c r="AA21" s="119" t="str">
        <f>参照リスト!B17</f>
        <v/>
      </c>
      <c r="AB21" s="119"/>
      <c r="AC21" s="119"/>
      <c r="AD21" s="119"/>
      <c r="AE21" s="119"/>
      <c r="AF21" s="119"/>
      <c r="AG21" s="119"/>
      <c r="AH21" s="119"/>
      <c r="AI21" s="120"/>
      <c r="AJ21" s="222"/>
      <c r="AK21" s="222"/>
      <c r="AL21" s="223"/>
    </row>
    <row r="22" spans="1:38" ht="21" customHeight="1">
      <c r="A22" s="127" t="s">
        <v>62</v>
      </c>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9"/>
    </row>
    <row r="23" spans="1:38" ht="13.5" customHeight="1">
      <c r="A23" s="234" t="s">
        <v>63</v>
      </c>
      <c r="B23" s="235"/>
      <c r="C23" s="235"/>
      <c r="D23" s="236"/>
      <c r="E23" s="162"/>
      <c r="F23" s="163"/>
      <c r="G23" s="163"/>
      <c r="H23" s="163"/>
      <c r="I23" s="163"/>
      <c r="J23" s="163"/>
      <c r="K23" s="163"/>
      <c r="L23" s="163"/>
      <c r="M23" s="163"/>
      <c r="N23" s="163"/>
      <c r="O23" s="163"/>
      <c r="P23" s="163"/>
      <c r="Q23" s="163"/>
      <c r="R23" s="215" t="s">
        <v>59</v>
      </c>
      <c r="S23" s="216"/>
      <c r="T23" s="217"/>
      <c r="U23" s="218"/>
      <c r="V23" s="218"/>
      <c r="W23" s="218"/>
      <c r="X23" s="219" t="s">
        <v>26</v>
      </c>
      <c r="Y23" s="220"/>
      <c r="Z23" s="220"/>
      <c r="AA23" s="181"/>
      <c r="AB23" s="182"/>
      <c r="AC23" s="182"/>
      <c r="AD23" s="182"/>
      <c r="AE23" s="182"/>
      <c r="AF23" s="182"/>
      <c r="AG23" s="182"/>
      <c r="AH23" s="182"/>
      <c r="AI23" s="182"/>
      <c r="AJ23" s="182"/>
      <c r="AK23" s="182"/>
      <c r="AL23" s="183"/>
    </row>
    <row r="24" spans="1:38" ht="21" customHeight="1">
      <c r="A24" s="237"/>
      <c r="B24" s="235"/>
      <c r="C24" s="235"/>
      <c r="D24" s="236"/>
      <c r="E24" s="162"/>
      <c r="F24" s="163"/>
      <c r="G24" s="163"/>
      <c r="H24" s="163"/>
      <c r="I24" s="163"/>
      <c r="J24" s="163"/>
      <c r="K24" s="163"/>
      <c r="L24" s="163"/>
      <c r="M24" s="163"/>
      <c r="N24" s="163"/>
      <c r="O24" s="163"/>
      <c r="P24" s="163"/>
      <c r="Q24" s="163"/>
      <c r="R24" s="215"/>
      <c r="S24" s="216"/>
      <c r="T24" s="217"/>
      <c r="U24" s="218"/>
      <c r="V24" s="218"/>
      <c r="W24" s="218"/>
      <c r="X24" s="117" t="s">
        <v>61</v>
      </c>
      <c r="Y24" s="118"/>
      <c r="Z24" s="118"/>
      <c r="AA24" s="178"/>
      <c r="AB24" s="179"/>
      <c r="AC24" s="179"/>
      <c r="AD24" s="179"/>
      <c r="AE24" s="179"/>
      <c r="AF24" s="179"/>
      <c r="AG24" s="179"/>
      <c r="AH24" s="179"/>
      <c r="AI24" s="179"/>
      <c r="AJ24" s="179"/>
      <c r="AK24" s="179"/>
      <c r="AL24" s="180"/>
    </row>
    <row r="25" spans="1:38" ht="21" customHeight="1" thickBot="1">
      <c r="A25" s="140" t="s">
        <v>49</v>
      </c>
      <c r="B25" s="141"/>
      <c r="C25" s="141"/>
      <c r="D25" s="175"/>
      <c r="E25" s="176" t="s">
        <v>50</v>
      </c>
      <c r="F25" s="177"/>
      <c r="G25" s="156"/>
      <c r="H25" s="157"/>
      <c r="I25" s="157"/>
      <c r="J25" s="157"/>
      <c r="K25" s="157"/>
      <c r="L25" s="157"/>
      <c r="M25" s="157"/>
      <c r="N25" s="157"/>
      <c r="O25" s="157"/>
      <c r="P25" s="157"/>
      <c r="Q25" s="158"/>
      <c r="R25" s="173" t="s">
        <v>51</v>
      </c>
      <c r="S25" s="174"/>
      <c r="T25" s="164"/>
      <c r="U25" s="165"/>
      <c r="V25" s="165"/>
      <c r="W25" s="165"/>
      <c r="X25" s="165"/>
      <c r="Y25" s="165"/>
      <c r="Z25" s="165"/>
      <c r="AA25" s="165"/>
      <c r="AB25" s="165"/>
      <c r="AC25" s="165"/>
      <c r="AD25" s="165"/>
      <c r="AE25" s="165"/>
      <c r="AF25" s="165"/>
      <c r="AG25" s="165"/>
      <c r="AH25" s="165"/>
      <c r="AI25" s="165"/>
      <c r="AJ25" s="165"/>
      <c r="AK25" s="165"/>
      <c r="AL25" s="166"/>
    </row>
    <row r="26" spans="1:38" ht="34" customHeight="1" thickTop="1" thickBot="1">
      <c r="A26" s="170" t="s">
        <v>118</v>
      </c>
      <c r="B26" s="171"/>
      <c r="C26" s="171"/>
      <c r="D26" s="172"/>
      <c r="E26" s="167"/>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9"/>
    </row>
    <row r="27" spans="1:38" ht="9" customHeight="1">
      <c r="A27" s="15"/>
      <c r="B27" s="15"/>
      <c r="C27" s="16"/>
      <c r="D27" s="12"/>
      <c r="E27" s="12"/>
      <c r="F27" s="12"/>
      <c r="G27" s="12"/>
      <c r="H27" s="12"/>
      <c r="I27" s="12"/>
      <c r="J27" s="12"/>
      <c r="K27" s="12"/>
      <c r="L27" s="12"/>
      <c r="M27" s="12"/>
      <c r="N27" s="12"/>
      <c r="O27" s="12"/>
      <c r="P27" s="12"/>
      <c r="Q27" s="12"/>
      <c r="R27" s="12"/>
      <c r="S27" s="12"/>
      <c r="T27" s="12"/>
      <c r="U27" s="12"/>
      <c r="V27" s="12"/>
      <c r="W27" s="12"/>
      <c r="X27" s="12"/>
      <c r="Y27" s="12"/>
      <c r="Z27" s="12"/>
      <c r="AA27" s="7"/>
      <c r="AB27" s="7"/>
      <c r="AC27" s="7"/>
      <c r="AD27" s="7"/>
      <c r="AE27" s="7"/>
      <c r="AF27" s="7"/>
      <c r="AG27" s="7"/>
      <c r="AH27" s="17"/>
      <c r="AI27" s="3"/>
      <c r="AJ27" s="3"/>
      <c r="AK27" s="3"/>
      <c r="AL27" s="13"/>
    </row>
    <row r="28" spans="1:38" ht="21" customHeight="1" thickBot="1">
      <c r="A28" s="5" t="s">
        <v>138</v>
      </c>
      <c r="B28" s="6"/>
      <c r="C28" s="6"/>
      <c r="D28" s="6"/>
      <c r="E28" s="6"/>
      <c r="F28" s="6"/>
      <c r="G28" s="6"/>
      <c r="H28" s="6"/>
      <c r="I28" s="6"/>
      <c r="J28" s="6"/>
      <c r="K28" s="6"/>
      <c r="L28" s="6"/>
      <c r="M28" s="6"/>
      <c r="N28" s="6"/>
      <c r="O28" s="6"/>
      <c r="P28" s="6"/>
      <c r="Q28" s="6"/>
      <c r="R28" s="6"/>
      <c r="S28" s="6"/>
      <c r="T28" s="6"/>
      <c r="U28" s="6"/>
      <c r="V28" s="6"/>
      <c r="W28" s="6"/>
      <c r="X28" s="6"/>
      <c r="Y28" s="6"/>
      <c r="Z28" s="6"/>
      <c r="AA28" s="6"/>
      <c r="AC28" s="6"/>
      <c r="AD28" s="6"/>
      <c r="AE28" s="6"/>
      <c r="AF28" s="6"/>
      <c r="AG28" s="6"/>
      <c r="AH28" s="6"/>
      <c r="AI28" s="6"/>
      <c r="AJ28" s="6"/>
      <c r="AK28" s="6"/>
      <c r="AL28" s="6"/>
    </row>
    <row r="29" spans="1:38" ht="34" customHeight="1" thickBot="1">
      <c r="A29" s="186" t="s">
        <v>141</v>
      </c>
      <c r="B29" s="187"/>
      <c r="C29" s="187"/>
      <c r="D29" s="188"/>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5"/>
    </row>
    <row r="30" spans="1:38" ht="9" customHeight="1">
      <c r="A30" s="15"/>
      <c r="B30" s="15"/>
      <c r="C30" s="16"/>
      <c r="D30" s="12"/>
      <c r="E30" s="12"/>
      <c r="F30" s="12"/>
      <c r="G30" s="12"/>
      <c r="H30" s="12"/>
      <c r="I30" s="12"/>
      <c r="J30" s="12"/>
      <c r="K30" s="12"/>
      <c r="L30" s="12"/>
      <c r="M30" s="12"/>
      <c r="N30" s="12"/>
      <c r="O30" s="12"/>
      <c r="P30" s="12"/>
      <c r="Q30" s="12"/>
      <c r="R30" s="12"/>
      <c r="S30" s="12"/>
      <c r="T30" s="12"/>
      <c r="U30" s="12"/>
      <c r="V30" s="12"/>
      <c r="W30" s="12"/>
      <c r="X30" s="12"/>
      <c r="Y30" s="12"/>
      <c r="Z30" s="12"/>
      <c r="AA30" s="7"/>
      <c r="AB30" s="7"/>
      <c r="AC30" s="7"/>
      <c r="AD30" s="7"/>
      <c r="AE30" s="7"/>
      <c r="AF30" s="7"/>
      <c r="AG30" s="7"/>
      <c r="AH30" s="17"/>
      <c r="AI30" s="3"/>
      <c r="AJ30" s="3"/>
      <c r="AK30" s="3"/>
      <c r="AL30" s="13"/>
    </row>
    <row r="31" spans="1:38" ht="21" customHeight="1" thickBot="1">
      <c r="A31" s="5" t="s">
        <v>119</v>
      </c>
      <c r="B31" s="6"/>
      <c r="C31" s="6"/>
      <c r="D31" s="6"/>
      <c r="E31" s="6"/>
      <c r="F31" s="6"/>
      <c r="G31" s="6"/>
      <c r="H31" s="6"/>
      <c r="I31" s="6"/>
      <c r="J31" s="6"/>
      <c r="K31" s="6"/>
      <c r="L31" s="6"/>
      <c r="M31" s="6"/>
      <c r="N31" s="6"/>
      <c r="O31" s="6"/>
      <c r="P31" s="6"/>
      <c r="Q31" s="6"/>
      <c r="R31" s="6"/>
      <c r="S31" s="6"/>
      <c r="T31" s="6"/>
      <c r="U31" s="6"/>
      <c r="V31" s="6"/>
      <c r="W31" s="6"/>
      <c r="X31" s="6"/>
      <c r="Y31" s="6"/>
      <c r="Z31" s="6"/>
      <c r="AA31" s="6"/>
      <c r="AC31" s="6"/>
      <c r="AD31" s="6"/>
      <c r="AE31" s="6"/>
      <c r="AF31" s="6"/>
      <c r="AG31" s="6"/>
      <c r="AH31" s="6"/>
      <c r="AI31" s="6"/>
      <c r="AJ31" s="6"/>
      <c r="AK31" s="6"/>
      <c r="AL31" s="6"/>
    </row>
    <row r="32" spans="1:38" ht="21" customHeight="1" thickBot="1">
      <c r="A32" s="114" t="s">
        <v>124</v>
      </c>
      <c r="B32" s="115"/>
      <c r="C32" s="115"/>
      <c r="D32" s="116"/>
      <c r="E32" s="66"/>
      <c r="F32" s="67"/>
      <c r="G32" s="68" t="s">
        <v>71</v>
      </c>
      <c r="H32" s="67"/>
      <c r="I32" s="67"/>
      <c r="J32" s="67"/>
      <c r="K32" s="67"/>
      <c r="L32" s="67"/>
      <c r="M32" s="68" t="s">
        <v>121</v>
      </c>
      <c r="N32" s="67"/>
      <c r="O32" s="67"/>
      <c r="P32" s="67"/>
      <c r="Q32" s="67"/>
      <c r="R32" s="67"/>
      <c r="S32" s="67"/>
      <c r="T32" s="69" t="s">
        <v>129</v>
      </c>
      <c r="U32" s="67"/>
      <c r="V32" s="67"/>
      <c r="W32" s="67"/>
      <c r="X32" s="67"/>
      <c r="Y32" s="67"/>
      <c r="Z32" s="67"/>
      <c r="AA32" s="67"/>
      <c r="AB32" s="67"/>
      <c r="AC32" s="67"/>
      <c r="AD32" s="67"/>
      <c r="AE32" s="67"/>
      <c r="AF32" s="67"/>
      <c r="AG32" s="67"/>
      <c r="AH32" s="67"/>
      <c r="AI32" s="67"/>
      <c r="AJ32" s="67"/>
      <c r="AK32" s="67"/>
      <c r="AL32" s="70"/>
    </row>
    <row r="33" spans="1:38" ht="21" customHeight="1" thickTop="1">
      <c r="A33" s="159" t="s">
        <v>65</v>
      </c>
      <c r="B33" s="160"/>
      <c r="C33" s="160"/>
      <c r="D33" s="161"/>
      <c r="E33" s="18"/>
      <c r="F33" s="19"/>
      <c r="G33" s="20" t="s">
        <v>66</v>
      </c>
      <c r="H33" s="19"/>
      <c r="I33" s="19"/>
      <c r="J33" s="19"/>
      <c r="K33" s="19"/>
      <c r="L33" s="19"/>
      <c r="M33" s="20" t="s">
        <v>122</v>
      </c>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24"/>
    </row>
    <row r="34" spans="1:38" ht="30" customHeight="1">
      <c r="A34" s="154"/>
      <c r="B34" s="155"/>
      <c r="C34" s="155"/>
      <c r="D34" s="155"/>
      <c r="E34" s="155"/>
      <c r="F34" s="152" t="s">
        <v>67</v>
      </c>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3"/>
    </row>
    <row r="35" spans="1:38" ht="34" customHeight="1">
      <c r="A35" s="198" t="s">
        <v>68</v>
      </c>
      <c r="B35" s="199"/>
      <c r="C35" s="199"/>
      <c r="D35" s="200"/>
      <c r="E35" s="192"/>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4"/>
    </row>
    <row r="36" spans="1:38" ht="34" customHeight="1" thickBot="1">
      <c r="A36" s="201" t="s">
        <v>69</v>
      </c>
      <c r="B36" s="202"/>
      <c r="C36" s="202"/>
      <c r="D36" s="203"/>
      <c r="E36" s="164"/>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6"/>
    </row>
    <row r="37" spans="1:38" ht="21" customHeight="1" thickTop="1">
      <c r="A37" s="159" t="s">
        <v>70</v>
      </c>
      <c r="B37" s="160"/>
      <c r="C37" s="160"/>
      <c r="D37" s="161"/>
      <c r="E37" s="18"/>
      <c r="F37" s="19"/>
      <c r="G37" s="20" t="s">
        <v>71</v>
      </c>
      <c r="H37" s="19"/>
      <c r="I37" s="19"/>
      <c r="J37" s="19"/>
      <c r="K37" s="19"/>
      <c r="L37" s="19"/>
      <c r="M37" s="20" t="s">
        <v>120</v>
      </c>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24"/>
    </row>
    <row r="38" spans="1:38" ht="21" customHeight="1">
      <c r="A38" s="212"/>
      <c r="B38" s="213"/>
      <c r="C38" s="213"/>
      <c r="D38" s="213"/>
      <c r="E38" s="213"/>
      <c r="F38" s="210" t="s">
        <v>135</v>
      </c>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1"/>
    </row>
    <row r="39" spans="1:38" ht="21" customHeight="1">
      <c r="A39" s="198" t="s">
        <v>72</v>
      </c>
      <c r="B39" s="199"/>
      <c r="C39" s="199"/>
      <c r="D39" s="200"/>
      <c r="E39" s="21"/>
      <c r="F39" s="22"/>
      <c r="G39" s="22"/>
      <c r="H39" s="23" t="s">
        <v>112</v>
      </c>
      <c r="I39" s="22"/>
      <c r="J39" s="22"/>
      <c r="K39" s="22"/>
      <c r="L39" s="22"/>
      <c r="M39" s="22"/>
      <c r="N39" s="22"/>
      <c r="O39" s="22"/>
      <c r="P39" s="23" t="s">
        <v>73</v>
      </c>
      <c r="Q39" s="22"/>
      <c r="R39" s="22"/>
      <c r="S39" s="22"/>
      <c r="T39" s="22"/>
      <c r="U39" s="22"/>
      <c r="V39" s="22"/>
      <c r="W39" s="22"/>
      <c r="X39" s="23" t="s">
        <v>74</v>
      </c>
      <c r="Y39" s="22"/>
      <c r="Z39" s="22"/>
      <c r="AA39" s="22"/>
      <c r="AB39" s="22"/>
      <c r="AC39" s="22"/>
      <c r="AD39" s="22"/>
      <c r="AE39" s="22"/>
      <c r="AF39" s="23"/>
      <c r="AG39" s="22"/>
      <c r="AH39" s="22"/>
      <c r="AI39" s="22"/>
      <c r="AJ39" s="22"/>
      <c r="AK39" s="22"/>
      <c r="AL39" s="25"/>
    </row>
    <row r="40" spans="1:38" ht="34" customHeight="1">
      <c r="A40" s="198" t="s">
        <v>75</v>
      </c>
      <c r="B40" s="199"/>
      <c r="C40" s="199"/>
      <c r="D40" s="200"/>
      <c r="E40" s="192"/>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4"/>
    </row>
    <row r="41" spans="1:38" ht="34" customHeight="1" thickBot="1">
      <c r="A41" s="201" t="s">
        <v>76</v>
      </c>
      <c r="B41" s="202"/>
      <c r="C41" s="202"/>
      <c r="D41" s="203"/>
      <c r="E41" s="164"/>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6"/>
    </row>
    <row r="42" spans="1:38" ht="21" customHeight="1" thickTop="1" thickBot="1">
      <c r="A42" s="204" t="s">
        <v>77</v>
      </c>
      <c r="B42" s="205"/>
      <c r="C42" s="205"/>
      <c r="D42" s="206"/>
      <c r="E42" s="59"/>
      <c r="F42" s="60"/>
      <c r="G42" s="61" t="s">
        <v>71</v>
      </c>
      <c r="H42" s="60"/>
      <c r="I42" s="60"/>
      <c r="J42" s="60"/>
      <c r="K42" s="60"/>
      <c r="L42" s="60"/>
      <c r="M42" s="61" t="s">
        <v>120</v>
      </c>
      <c r="N42" s="60"/>
      <c r="O42" s="60"/>
      <c r="P42" s="60"/>
      <c r="Q42" s="60"/>
      <c r="R42" s="60"/>
      <c r="S42" s="60"/>
      <c r="T42" s="62" t="s">
        <v>130</v>
      </c>
      <c r="U42" s="60"/>
      <c r="V42" s="60"/>
      <c r="W42" s="60"/>
      <c r="X42" s="60"/>
      <c r="Y42" s="60"/>
      <c r="Z42" s="60"/>
      <c r="AA42" s="60"/>
      <c r="AB42" s="60"/>
      <c r="AC42" s="60"/>
      <c r="AD42" s="60"/>
      <c r="AE42" s="60"/>
      <c r="AF42" s="60"/>
      <c r="AG42" s="60"/>
      <c r="AH42" s="60"/>
      <c r="AI42" s="60"/>
      <c r="AJ42" s="60"/>
      <c r="AK42" s="60"/>
      <c r="AL42" s="63"/>
    </row>
    <row r="43" spans="1:38" ht="21" customHeight="1" thickTop="1" thickBot="1">
      <c r="A43" s="207" t="s">
        <v>78</v>
      </c>
      <c r="B43" s="208"/>
      <c r="C43" s="208"/>
      <c r="D43" s="209"/>
      <c r="E43" s="55"/>
      <c r="F43" s="56"/>
      <c r="G43" s="43" t="s">
        <v>79</v>
      </c>
      <c r="H43" s="56"/>
      <c r="I43" s="56"/>
      <c r="J43" s="56"/>
      <c r="K43" s="56"/>
      <c r="L43" s="56"/>
      <c r="M43" s="43" t="s">
        <v>80</v>
      </c>
      <c r="N43" s="56"/>
      <c r="O43" s="56"/>
      <c r="P43" s="56"/>
      <c r="Q43" s="56"/>
      <c r="R43" s="56"/>
      <c r="S43" s="56"/>
      <c r="T43" s="57" t="s">
        <v>131</v>
      </c>
      <c r="U43" s="56"/>
      <c r="V43" s="56"/>
      <c r="W43" s="56"/>
      <c r="X43" s="56"/>
      <c r="Y43" s="56"/>
      <c r="Z43" s="56"/>
      <c r="AA43" s="56"/>
      <c r="AB43" s="56"/>
      <c r="AC43" s="56"/>
      <c r="AD43" s="56"/>
      <c r="AE43" s="56"/>
      <c r="AF43" s="56"/>
      <c r="AG43" s="56"/>
      <c r="AH43" s="56"/>
      <c r="AI43" s="56"/>
      <c r="AJ43" s="56"/>
      <c r="AK43" s="56"/>
      <c r="AL43" s="58"/>
    </row>
    <row r="44" spans="1:38" ht="34" customHeight="1" thickTop="1" thickBot="1">
      <c r="A44" s="189" t="s">
        <v>64</v>
      </c>
      <c r="B44" s="190"/>
      <c r="C44" s="190"/>
      <c r="D44" s="191"/>
      <c r="E44" s="195"/>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7"/>
    </row>
    <row r="45" spans="1:38" ht="14" customHeight="1" thickBo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row>
    <row r="46" spans="1:38" ht="9" customHeight="1"/>
    <row r="47" spans="1:38" ht="21" customHeight="1">
      <c r="B47" s="8" t="s">
        <v>81</v>
      </c>
      <c r="C47" s="8"/>
      <c r="D47" s="8"/>
      <c r="E47" s="8"/>
      <c r="F47" s="8"/>
      <c r="G47" s="8"/>
      <c r="H47" s="8"/>
      <c r="I47" s="8"/>
      <c r="J47" s="8"/>
      <c r="K47" s="8"/>
      <c r="L47" s="8"/>
      <c r="M47" s="8" t="s">
        <v>82</v>
      </c>
      <c r="O47" s="8"/>
      <c r="P47" s="8"/>
      <c r="Q47" s="8"/>
      <c r="R47" s="8"/>
      <c r="S47" s="8"/>
      <c r="T47" s="8"/>
      <c r="U47" s="8"/>
      <c r="V47" s="8"/>
      <c r="W47" s="8"/>
      <c r="X47" s="8"/>
    </row>
    <row r="48" spans="1:38" ht="9" customHeight="1">
      <c r="A48" s="8"/>
      <c r="C48" s="8"/>
      <c r="D48" s="8"/>
      <c r="E48" s="8"/>
      <c r="F48" s="8"/>
      <c r="G48" s="8"/>
      <c r="H48" s="8"/>
      <c r="I48" s="8"/>
      <c r="J48" s="8"/>
      <c r="K48" s="8"/>
      <c r="L48" s="8"/>
      <c r="M48" s="8"/>
      <c r="N48" s="8"/>
      <c r="O48" s="8"/>
      <c r="P48" s="8"/>
      <c r="Q48" s="8"/>
      <c r="R48" s="8"/>
      <c r="S48" s="8"/>
      <c r="T48" s="8"/>
      <c r="U48" s="8"/>
      <c r="V48" s="8"/>
      <c r="W48" s="8"/>
    </row>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sheetProtection algorithmName="SHA-512" hashValue="YIb4EULlmbeOQcOV6lDpqVoeBwv0tuELtzyrv7rm1klSoIOCDvGf09SKeeoKKKnP2PMyLVixNsd1eql0/EzeKA==" saltValue="4hvW8NgpUMn4aYR690CZWA==" spinCount="100000" sheet="1" selectLockedCells="1"/>
  <mergeCells count="79">
    <mergeCell ref="L5:O5"/>
    <mergeCell ref="P5:AA5"/>
    <mergeCell ref="E13:Q13"/>
    <mergeCell ref="A10:AL10"/>
    <mergeCell ref="E20:Q21"/>
    <mergeCell ref="X18:AF18"/>
    <mergeCell ref="R20:S21"/>
    <mergeCell ref="T20:W21"/>
    <mergeCell ref="AA13:AF15"/>
    <mergeCell ref="X13:Z15"/>
    <mergeCell ref="T13:W15"/>
    <mergeCell ref="T17:AF17"/>
    <mergeCell ref="X20:Z20"/>
    <mergeCell ref="AA20:AI20"/>
    <mergeCell ref="AH14:AK17"/>
    <mergeCell ref="AI12:AJ12"/>
    <mergeCell ref="AJ2:AK2"/>
    <mergeCell ref="R23:S24"/>
    <mergeCell ref="T23:W24"/>
    <mergeCell ref="X23:Z23"/>
    <mergeCell ref="X24:Z24"/>
    <mergeCell ref="AJ20:AL21"/>
    <mergeCell ref="A22:AL22"/>
    <mergeCell ref="E16:W16"/>
    <mergeCell ref="A15:D15"/>
    <mergeCell ref="A13:D13"/>
    <mergeCell ref="Z2:AB2"/>
    <mergeCell ref="AC2:AE2"/>
    <mergeCell ref="AG2:AH2"/>
    <mergeCell ref="E15:Q15"/>
    <mergeCell ref="A23:D24"/>
    <mergeCell ref="A20:D21"/>
    <mergeCell ref="A44:D44"/>
    <mergeCell ref="E35:AL35"/>
    <mergeCell ref="E36:AL36"/>
    <mergeCell ref="E40:AL40"/>
    <mergeCell ref="E41:AL41"/>
    <mergeCell ref="E44:AL44"/>
    <mergeCell ref="A40:D40"/>
    <mergeCell ref="A41:D41"/>
    <mergeCell ref="A39:D39"/>
    <mergeCell ref="A42:D42"/>
    <mergeCell ref="A43:D43"/>
    <mergeCell ref="F38:AL38"/>
    <mergeCell ref="A38:E38"/>
    <mergeCell ref="A35:D35"/>
    <mergeCell ref="A36:D36"/>
    <mergeCell ref="A37:D37"/>
    <mergeCell ref="F34:AL34"/>
    <mergeCell ref="A34:E34"/>
    <mergeCell ref="G25:Q25"/>
    <mergeCell ref="A33:D33"/>
    <mergeCell ref="E23:Q24"/>
    <mergeCell ref="T25:AL25"/>
    <mergeCell ref="E26:AL26"/>
    <mergeCell ref="A26:D26"/>
    <mergeCell ref="R25:S25"/>
    <mergeCell ref="A25:D25"/>
    <mergeCell ref="E25:F25"/>
    <mergeCell ref="AA24:AL24"/>
    <mergeCell ref="AA23:AL23"/>
    <mergeCell ref="E29:AL29"/>
    <mergeCell ref="A29:D29"/>
    <mergeCell ref="AK12:AL12"/>
    <mergeCell ref="AG12:AH12"/>
    <mergeCell ref="A32:D32"/>
    <mergeCell ref="X21:Z21"/>
    <mergeCell ref="AA21:AI21"/>
    <mergeCell ref="R13:S15"/>
    <mergeCell ref="A19:AL19"/>
    <mergeCell ref="E17:F17"/>
    <mergeCell ref="R17:S17"/>
    <mergeCell ref="G17:Q17"/>
    <mergeCell ref="A16:D16"/>
    <mergeCell ref="A17:D17"/>
    <mergeCell ref="A18:D18"/>
    <mergeCell ref="A14:D14"/>
    <mergeCell ref="E14:Q14"/>
    <mergeCell ref="AA12:AF12"/>
  </mergeCells>
  <phoneticPr fontId="1"/>
  <conditionalFormatting sqref="A29 E29">
    <cfRule type="containsBlanks" dxfId="174" priority="15">
      <formula>LEN(TRIM(A29))=0</formula>
    </cfRule>
  </conditionalFormatting>
  <conditionalFormatting sqref="E13:E14">
    <cfRule type="containsBlanks" dxfId="169" priority="274">
      <formula>LEN(TRIM(E13))=0</formula>
    </cfRule>
  </conditionalFormatting>
  <conditionalFormatting sqref="E16">
    <cfRule type="containsBlanks" dxfId="168" priority="269">
      <formula>LEN(TRIM(E16))=0</formula>
    </cfRule>
  </conditionalFormatting>
  <conditionalFormatting sqref="E15:Q15">
    <cfRule type="containsBlanks" dxfId="167" priority="273">
      <formula>LEN(TRIM(E15))=0</formula>
    </cfRule>
  </conditionalFormatting>
  <conditionalFormatting sqref="E20:Q21">
    <cfRule type="expression" dxfId="166" priority="129">
      <formula>$E$20="（選択）"</formula>
    </cfRule>
  </conditionalFormatting>
  <conditionalFormatting sqref="E23:Q24">
    <cfRule type="notContainsBlanks" dxfId="165" priority="159">
      <formula>LEN(TRIM(E23))&gt;0</formula>
    </cfRule>
  </conditionalFormatting>
  <conditionalFormatting sqref="E35:AL36">
    <cfRule type="notContainsBlanks" dxfId="159" priority="56">
      <formula>LEN(TRIM(E35))&gt;0</formula>
    </cfRule>
  </conditionalFormatting>
  <conditionalFormatting sqref="E40:AL41">
    <cfRule type="notContainsBlanks" dxfId="151" priority="46">
      <formula>LEN(TRIM(E40))&gt;0</formula>
    </cfRule>
  </conditionalFormatting>
  <conditionalFormatting sqref="G17">
    <cfRule type="containsBlanks" dxfId="147" priority="270">
      <formula>LEN(TRIM(G17))=0</formula>
    </cfRule>
  </conditionalFormatting>
  <conditionalFormatting sqref="G25:Q25">
    <cfRule type="notContainsBlanks" dxfId="145" priority="73">
      <formula>LEN(TRIM(G25))&gt;0</formula>
    </cfRule>
  </conditionalFormatting>
  <conditionalFormatting sqref="L5">
    <cfRule type="containsBlanks" dxfId="144" priority="175">
      <formula>LEN(TRIM(L5))=0</formula>
    </cfRule>
  </conditionalFormatting>
  <conditionalFormatting sqref="T17">
    <cfRule type="containsBlanks" dxfId="143" priority="271">
      <formula>LEN(TRIM(T17))=0</formula>
    </cfRule>
  </conditionalFormatting>
  <conditionalFormatting sqref="T13:W15">
    <cfRule type="containsBlanks" dxfId="135" priority="33">
      <formula>LEN(TRIM(T13))=0</formula>
    </cfRule>
  </conditionalFormatting>
  <conditionalFormatting sqref="T20:W21">
    <cfRule type="containsBlanks" dxfId="134" priority="265">
      <formula>LEN(TRIM(T20))=0</formula>
    </cfRule>
  </conditionalFormatting>
  <conditionalFormatting sqref="T23:W24">
    <cfRule type="notContainsBlanks" dxfId="133" priority="86">
      <formula>LEN(TRIM(T23))&gt;0</formula>
    </cfRule>
  </conditionalFormatting>
  <conditionalFormatting sqref="T25:AL25">
    <cfRule type="notContainsBlanks" dxfId="131" priority="72">
      <formula>LEN(TRIM(T25))&gt;0</formula>
    </cfRule>
  </conditionalFormatting>
  <conditionalFormatting sqref="X18">
    <cfRule type="expression" dxfId="130" priority="26" stopIfTrue="1">
      <formula>NOT($X$18="")</formula>
    </cfRule>
  </conditionalFormatting>
  <conditionalFormatting sqref="AA23:AA24">
    <cfRule type="notContainsBlanks" dxfId="126" priority="155">
      <formula>LEN(TRIM(AA23))&gt;0</formula>
    </cfRule>
  </conditionalFormatting>
  <conditionalFormatting sqref="AA13:AF15">
    <cfRule type="containsBlanks" dxfId="124" priority="32">
      <formula>LEN(TRIM(AA13))=0</formula>
    </cfRule>
  </conditionalFormatting>
  <conditionalFormatting sqref="AA20:AI21">
    <cfRule type="containsBlanks" dxfId="123" priority="266">
      <formula>LEN(TRIM(AA20))=0</formula>
    </cfRule>
  </conditionalFormatting>
  <conditionalFormatting sqref="AC2 AG2">
    <cfRule type="containsBlanks" dxfId="122" priority="262">
      <formula>LEN(TRIM(AC2))=0</formula>
    </cfRule>
  </conditionalFormatting>
  <conditionalFormatting sqref="AG12:AH12">
    <cfRule type="expression" dxfId="121" priority="2">
      <formula>$AI$12&lt;&gt;""</formula>
    </cfRule>
    <cfRule type="expression" dxfId="120" priority="3">
      <formula>$AK$12&lt;&gt;""</formula>
    </cfRule>
  </conditionalFormatting>
  <conditionalFormatting sqref="AG12:AK12">
    <cfRule type="notContainsBlanks" dxfId="119" priority="1" stopIfTrue="1">
      <formula>LEN(TRIM(AG12))&gt;0</formula>
    </cfRule>
  </conditionalFormatting>
  <conditionalFormatting sqref="AI12:AK12">
    <cfRule type="expression" dxfId="118" priority="10">
      <formula>$E$20="同位体環境学共同研究事業"</formula>
    </cfRule>
  </conditionalFormatting>
  <conditionalFormatting sqref="AJ2">
    <cfRule type="containsBlanks" dxfId="117" priority="264">
      <formula>LEN(TRIM(AJ2))=0</formula>
    </cfRule>
  </conditionalFormatting>
  <dataValidations count="3">
    <dataValidation type="whole" allowBlank="1" showInputMessage="1" showErrorMessage="1" sqref="AC2:AE2 L5:O5" xr:uid="{94B3F147-B44E-F943-8728-A56383B68520}">
      <formula1>2018</formula1>
      <formula2>2999</formula2>
    </dataValidation>
    <dataValidation imeMode="disabled" allowBlank="1" showInputMessage="1" showErrorMessage="1" sqref="AJ2 H18:J18" xr:uid="{17679972-39E3-BD41-82FB-DE068E4C1FC4}"/>
    <dataValidation type="whole" allowBlank="1" showInputMessage="1" showErrorMessage="1" sqref="AK12:AL12" xr:uid="{CE99FB71-DE8C-AA49-8A65-CA75A171A430}">
      <formula1>1</formula1>
      <formula2>999</formula2>
    </dataValidation>
  </dataValidations>
  <printOptions horizontalCentered="1"/>
  <pageMargins left="0.78740157480314965" right="0.39370078740157483" top="0.47244094488188981" bottom="0.39370078740157483" header="0.35433070866141736" footer="0.31496062992125984"/>
  <pageSetup paperSize="9" scale="78" orientation="portrait" horizontalDpi="300" verticalDpi="300" r:id="rId1"/>
  <headerFooter>
    <oddHeader>&amp;L&amp;"ＭＳ Ｐゴシック,標準"&amp;K000000別記様式１-1号（第２条関係）&amp;R&amp;"ＭＳ Ｐゴシック,標準"&amp;K008F00version 2026.4.0　&amp;K00+0000 　</oddHeader>
  </headerFooter>
  <ignoredErrors>
    <ignoredError sqref="T20 AA20:AA2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03" r:id="rId4" name="Option Button 31">
              <controlPr defaultSize="0" autoFill="0" autoLine="0" autoPict="0">
                <anchor moveWithCells="1">
                  <from>
                    <xdr:col>4</xdr:col>
                    <xdr:colOff>114300</xdr:colOff>
                    <xdr:row>16</xdr:row>
                    <xdr:rowOff>215900</xdr:rowOff>
                  </from>
                  <to>
                    <xdr:col>5</xdr:col>
                    <xdr:colOff>203200</xdr:colOff>
                    <xdr:row>18</xdr:row>
                    <xdr:rowOff>63500</xdr:rowOff>
                  </to>
                </anchor>
              </controlPr>
            </control>
          </mc:Choice>
        </mc:AlternateContent>
        <mc:AlternateContent xmlns:mc="http://schemas.openxmlformats.org/markup-compatibility/2006">
          <mc:Choice Requires="x14">
            <control shapeId="3104" r:id="rId5" name="Option Button 32">
              <controlPr defaultSize="0" autoFill="0" autoLine="0" autoPict="0">
                <anchor moveWithCells="1">
                  <from>
                    <xdr:col>9</xdr:col>
                    <xdr:colOff>38100</xdr:colOff>
                    <xdr:row>16</xdr:row>
                    <xdr:rowOff>215900</xdr:rowOff>
                  </from>
                  <to>
                    <xdr:col>10</xdr:col>
                    <xdr:colOff>190500</xdr:colOff>
                    <xdr:row>18</xdr:row>
                    <xdr:rowOff>63500</xdr:rowOff>
                  </to>
                </anchor>
              </controlPr>
            </control>
          </mc:Choice>
        </mc:AlternateContent>
        <mc:AlternateContent xmlns:mc="http://schemas.openxmlformats.org/markup-compatibility/2006">
          <mc:Choice Requires="x14">
            <control shapeId="3106" r:id="rId6" name="Option Button 34">
              <controlPr defaultSize="0" autoFill="0" autoLine="0" autoPict="0">
                <anchor moveWithCells="1">
                  <from>
                    <xdr:col>18</xdr:col>
                    <xdr:colOff>139700</xdr:colOff>
                    <xdr:row>16</xdr:row>
                    <xdr:rowOff>215900</xdr:rowOff>
                  </from>
                  <to>
                    <xdr:col>20</xdr:col>
                    <xdr:colOff>88900</xdr:colOff>
                    <xdr:row>18</xdr:row>
                    <xdr:rowOff>63500</xdr:rowOff>
                  </to>
                </anchor>
              </controlPr>
            </control>
          </mc:Choice>
        </mc:AlternateContent>
        <mc:AlternateContent xmlns:mc="http://schemas.openxmlformats.org/markup-compatibility/2006">
          <mc:Choice Requires="x14">
            <control shapeId="3107" r:id="rId7" name="Check Box 35">
              <controlPr defaultSize="0" autoFill="0" autoLine="0" autoPict="0">
                <anchor moveWithCells="1">
                  <from>
                    <xdr:col>3</xdr:col>
                    <xdr:colOff>76200</xdr:colOff>
                    <xdr:row>33</xdr:row>
                    <xdr:rowOff>50800</xdr:rowOff>
                  </from>
                  <to>
                    <xdr:col>5</xdr:col>
                    <xdr:colOff>0</xdr:colOff>
                    <xdr:row>33</xdr:row>
                    <xdr:rowOff>330200</xdr:rowOff>
                  </to>
                </anchor>
              </controlPr>
            </control>
          </mc:Choice>
        </mc:AlternateContent>
        <mc:AlternateContent xmlns:mc="http://schemas.openxmlformats.org/markup-compatibility/2006">
          <mc:Choice Requires="x14">
            <control shapeId="3108" r:id="rId8" name="Check Box 36">
              <controlPr defaultSize="0" autoFill="0" autoLine="0" autoPict="0">
                <anchor moveWithCells="1">
                  <from>
                    <xdr:col>3</xdr:col>
                    <xdr:colOff>76200</xdr:colOff>
                    <xdr:row>36</xdr:row>
                    <xdr:rowOff>241300</xdr:rowOff>
                  </from>
                  <to>
                    <xdr:col>4</xdr:col>
                    <xdr:colOff>190500</xdr:colOff>
                    <xdr:row>38</xdr:row>
                    <xdr:rowOff>25400</xdr:rowOff>
                  </to>
                </anchor>
              </controlPr>
            </control>
          </mc:Choice>
        </mc:AlternateContent>
        <mc:AlternateContent xmlns:mc="http://schemas.openxmlformats.org/markup-compatibility/2006">
          <mc:Choice Requires="x14">
            <control shapeId="3113" r:id="rId9" name="Check Box 41">
              <controlPr defaultSize="0" autoFill="0" autoLine="0" autoPict="0">
                <anchor moveWithCells="1">
                  <from>
                    <xdr:col>5</xdr:col>
                    <xdr:colOff>152400</xdr:colOff>
                    <xdr:row>37</xdr:row>
                    <xdr:rowOff>215900</xdr:rowOff>
                  </from>
                  <to>
                    <xdr:col>7</xdr:col>
                    <xdr:colOff>127000</xdr:colOff>
                    <xdr:row>39</xdr:row>
                    <xdr:rowOff>63500</xdr:rowOff>
                  </to>
                </anchor>
              </controlPr>
            </control>
          </mc:Choice>
        </mc:AlternateContent>
        <mc:AlternateContent xmlns:mc="http://schemas.openxmlformats.org/markup-compatibility/2006">
          <mc:Choice Requires="x14">
            <control shapeId="3114" r:id="rId10" name="Check Box 42">
              <controlPr defaultSize="0" autoFill="0" autoLine="0" autoPict="0">
                <anchor moveWithCells="1">
                  <from>
                    <xdr:col>13</xdr:col>
                    <xdr:colOff>152400</xdr:colOff>
                    <xdr:row>37</xdr:row>
                    <xdr:rowOff>215900</xdr:rowOff>
                  </from>
                  <to>
                    <xdr:col>16</xdr:col>
                    <xdr:colOff>25400</xdr:colOff>
                    <xdr:row>39</xdr:row>
                    <xdr:rowOff>63500</xdr:rowOff>
                  </to>
                </anchor>
              </controlPr>
            </control>
          </mc:Choice>
        </mc:AlternateContent>
        <mc:AlternateContent xmlns:mc="http://schemas.openxmlformats.org/markup-compatibility/2006">
          <mc:Choice Requires="x14">
            <control shapeId="3115" r:id="rId11" name="Check Box 43">
              <controlPr defaultSize="0" autoFill="0" autoLine="0" autoPict="0">
                <anchor moveWithCells="1">
                  <from>
                    <xdr:col>21</xdr:col>
                    <xdr:colOff>152400</xdr:colOff>
                    <xdr:row>37</xdr:row>
                    <xdr:rowOff>215900</xdr:rowOff>
                  </from>
                  <to>
                    <xdr:col>23</xdr:col>
                    <xdr:colOff>127000</xdr:colOff>
                    <xdr:row>39</xdr:row>
                    <xdr:rowOff>63500</xdr:rowOff>
                  </to>
                </anchor>
              </controlPr>
            </control>
          </mc:Choice>
        </mc:AlternateContent>
        <mc:AlternateContent xmlns:mc="http://schemas.openxmlformats.org/markup-compatibility/2006">
          <mc:Choice Requires="x14">
            <control shapeId="3123" r:id="rId12" name="Option Button 51">
              <controlPr defaultSize="0" autoFill="0" autoLine="0" autoPict="0">
                <anchor moveWithCells="1">
                  <from>
                    <xdr:col>4</xdr:col>
                    <xdr:colOff>177800</xdr:colOff>
                    <xdr:row>35</xdr:row>
                    <xdr:rowOff>419100</xdr:rowOff>
                  </from>
                  <to>
                    <xdr:col>6</xdr:col>
                    <xdr:colOff>177800</xdr:colOff>
                    <xdr:row>37</xdr:row>
                    <xdr:rowOff>50800</xdr:rowOff>
                  </to>
                </anchor>
              </controlPr>
            </control>
          </mc:Choice>
        </mc:AlternateContent>
        <mc:AlternateContent xmlns:mc="http://schemas.openxmlformats.org/markup-compatibility/2006">
          <mc:Choice Requires="x14">
            <control shapeId="3124" r:id="rId13" name="Option Button 52">
              <controlPr defaultSize="0" autoFill="0" autoLine="0" autoPict="0">
                <anchor moveWithCells="1">
                  <from>
                    <xdr:col>10</xdr:col>
                    <xdr:colOff>177800</xdr:colOff>
                    <xdr:row>35</xdr:row>
                    <xdr:rowOff>419100</xdr:rowOff>
                  </from>
                  <to>
                    <xdr:col>12</xdr:col>
                    <xdr:colOff>114300</xdr:colOff>
                    <xdr:row>37</xdr:row>
                    <xdr:rowOff>38100</xdr:rowOff>
                  </to>
                </anchor>
              </controlPr>
            </control>
          </mc:Choice>
        </mc:AlternateContent>
        <mc:AlternateContent xmlns:mc="http://schemas.openxmlformats.org/markup-compatibility/2006">
          <mc:Choice Requires="x14">
            <control shapeId="3126" r:id="rId14" name="Option Button 54">
              <controlPr defaultSize="0" autoFill="0" autoLine="0" autoPict="0">
                <anchor moveWithCells="1">
                  <from>
                    <xdr:col>4</xdr:col>
                    <xdr:colOff>177800</xdr:colOff>
                    <xdr:row>41</xdr:row>
                    <xdr:rowOff>25400</xdr:rowOff>
                  </from>
                  <to>
                    <xdr:col>6</xdr:col>
                    <xdr:colOff>76200</xdr:colOff>
                    <xdr:row>41</xdr:row>
                    <xdr:rowOff>254000</xdr:rowOff>
                  </to>
                </anchor>
              </controlPr>
            </control>
          </mc:Choice>
        </mc:AlternateContent>
        <mc:AlternateContent xmlns:mc="http://schemas.openxmlformats.org/markup-compatibility/2006">
          <mc:Choice Requires="x14">
            <control shapeId="3127" r:id="rId15" name="Option Button 55">
              <controlPr defaultSize="0" autoFill="0" autoLine="0" autoPict="0">
                <anchor moveWithCells="1">
                  <from>
                    <xdr:col>10</xdr:col>
                    <xdr:colOff>177800</xdr:colOff>
                    <xdr:row>41</xdr:row>
                    <xdr:rowOff>25400</xdr:rowOff>
                  </from>
                  <to>
                    <xdr:col>12</xdr:col>
                    <xdr:colOff>165100</xdr:colOff>
                    <xdr:row>41</xdr:row>
                    <xdr:rowOff>254000</xdr:rowOff>
                  </to>
                </anchor>
              </controlPr>
            </control>
          </mc:Choice>
        </mc:AlternateContent>
        <mc:AlternateContent xmlns:mc="http://schemas.openxmlformats.org/markup-compatibility/2006">
          <mc:Choice Requires="x14">
            <control shapeId="3137" r:id="rId16" name="Option Button 65">
              <controlPr defaultSize="0" autoFill="0" autoLine="0" autoPict="0">
                <anchor moveWithCells="1">
                  <from>
                    <xdr:col>23</xdr:col>
                    <xdr:colOff>114300</xdr:colOff>
                    <xdr:row>15</xdr:row>
                    <xdr:rowOff>50800</xdr:rowOff>
                  </from>
                  <to>
                    <xdr:col>25</xdr:col>
                    <xdr:colOff>139700</xdr:colOff>
                    <xdr:row>16</xdr:row>
                    <xdr:rowOff>0</xdr:rowOff>
                  </to>
                </anchor>
              </controlPr>
            </control>
          </mc:Choice>
        </mc:AlternateContent>
        <mc:AlternateContent xmlns:mc="http://schemas.openxmlformats.org/markup-compatibility/2006">
          <mc:Choice Requires="x14">
            <control shapeId="3138" r:id="rId17" name="Option Button 66">
              <controlPr defaultSize="0" autoFill="0" autoLine="0" autoPict="0">
                <anchor moveWithCells="1">
                  <from>
                    <xdr:col>27</xdr:col>
                    <xdr:colOff>152400</xdr:colOff>
                    <xdr:row>15</xdr:row>
                    <xdr:rowOff>38100</xdr:rowOff>
                  </from>
                  <to>
                    <xdr:col>29</xdr:col>
                    <xdr:colOff>203200</xdr:colOff>
                    <xdr:row>15</xdr:row>
                    <xdr:rowOff>419100</xdr:rowOff>
                  </to>
                </anchor>
              </controlPr>
            </control>
          </mc:Choice>
        </mc:AlternateContent>
        <mc:AlternateContent xmlns:mc="http://schemas.openxmlformats.org/markup-compatibility/2006">
          <mc:Choice Requires="x14">
            <control shapeId="3148" r:id="rId18" name="Option Button 76">
              <controlPr defaultSize="0" autoFill="0" autoLine="0" autoPict="0">
                <anchor moveWithCells="1">
                  <from>
                    <xdr:col>4</xdr:col>
                    <xdr:colOff>203200</xdr:colOff>
                    <xdr:row>31</xdr:row>
                    <xdr:rowOff>25400</xdr:rowOff>
                  </from>
                  <to>
                    <xdr:col>6</xdr:col>
                    <xdr:colOff>152400</xdr:colOff>
                    <xdr:row>31</xdr:row>
                    <xdr:rowOff>228600</xdr:rowOff>
                  </to>
                </anchor>
              </controlPr>
            </control>
          </mc:Choice>
        </mc:AlternateContent>
        <mc:AlternateContent xmlns:mc="http://schemas.openxmlformats.org/markup-compatibility/2006">
          <mc:Choice Requires="x14">
            <control shapeId="3149" r:id="rId19" name="Option Button 77">
              <controlPr defaultSize="0" autoFill="0" autoLine="0" autoPict="0">
                <anchor moveWithCells="1">
                  <from>
                    <xdr:col>10</xdr:col>
                    <xdr:colOff>190500</xdr:colOff>
                    <xdr:row>31</xdr:row>
                    <xdr:rowOff>25400</xdr:rowOff>
                  </from>
                  <to>
                    <xdr:col>12</xdr:col>
                    <xdr:colOff>139700</xdr:colOff>
                    <xdr:row>31</xdr:row>
                    <xdr:rowOff>228600</xdr:rowOff>
                  </to>
                </anchor>
              </controlPr>
            </control>
          </mc:Choice>
        </mc:AlternateContent>
        <mc:AlternateContent xmlns:mc="http://schemas.openxmlformats.org/markup-compatibility/2006">
          <mc:Choice Requires="x14">
            <control shapeId="3153" r:id="rId20" name="所内外">
              <controlPr defaultSize="0" autoFill="0" autoPict="0">
                <anchor moveWithCells="1">
                  <from>
                    <xdr:col>22</xdr:col>
                    <xdr:colOff>165100</xdr:colOff>
                    <xdr:row>14</xdr:row>
                    <xdr:rowOff>342900</xdr:rowOff>
                  </from>
                  <to>
                    <xdr:col>32</xdr:col>
                    <xdr:colOff>152400</xdr:colOff>
                    <xdr:row>16</xdr:row>
                    <xdr:rowOff>101600</xdr:rowOff>
                  </to>
                </anchor>
              </controlPr>
            </control>
          </mc:Choice>
        </mc:AlternateContent>
        <mc:AlternateContent xmlns:mc="http://schemas.openxmlformats.org/markup-compatibility/2006">
          <mc:Choice Requires="x14">
            <control shapeId="3159" r:id="rId21" name="加入保険">
              <controlPr defaultSize="0" autoFill="0" autoPict="0">
                <anchor moveWithCells="1">
                  <from>
                    <xdr:col>4</xdr:col>
                    <xdr:colOff>0</xdr:colOff>
                    <xdr:row>15</xdr:row>
                    <xdr:rowOff>292100</xdr:rowOff>
                  </from>
                  <to>
                    <xdr:col>22</xdr:col>
                    <xdr:colOff>139700</xdr:colOff>
                    <xdr:row>19</xdr:row>
                    <xdr:rowOff>88900</xdr:rowOff>
                  </to>
                </anchor>
              </controlPr>
            </control>
          </mc:Choice>
        </mc:AlternateContent>
        <mc:AlternateContent xmlns:mc="http://schemas.openxmlformats.org/markup-compatibility/2006">
          <mc:Choice Requires="x14">
            <control shapeId="3162" r:id="rId22" name="試料保管室">
              <controlPr defaultSize="0" autoFill="0" autoPict="0">
                <anchor moveWithCells="1">
                  <from>
                    <xdr:col>4</xdr:col>
                    <xdr:colOff>114300</xdr:colOff>
                    <xdr:row>35</xdr:row>
                    <xdr:rowOff>254000</xdr:rowOff>
                  </from>
                  <to>
                    <xdr:col>18</xdr:col>
                    <xdr:colOff>139700</xdr:colOff>
                    <xdr:row>37</xdr:row>
                    <xdr:rowOff>165100</xdr:rowOff>
                  </to>
                </anchor>
              </controlPr>
            </control>
          </mc:Choice>
        </mc:AlternateContent>
        <mc:AlternateContent xmlns:mc="http://schemas.openxmlformats.org/markup-compatibility/2006">
          <mc:Choice Requires="x14">
            <control shapeId="3163" r:id="rId23" name="恒温室">
              <controlPr defaultSize="0" autoFill="0" autoPict="0">
                <anchor moveWithCells="1">
                  <from>
                    <xdr:col>4</xdr:col>
                    <xdr:colOff>76200</xdr:colOff>
                    <xdr:row>40</xdr:row>
                    <xdr:rowOff>393700</xdr:rowOff>
                  </from>
                  <to>
                    <xdr:col>20</xdr:col>
                    <xdr:colOff>38100</xdr:colOff>
                    <xdr:row>42</xdr:row>
                    <xdr:rowOff>0</xdr:rowOff>
                  </to>
                </anchor>
              </controlPr>
            </control>
          </mc:Choice>
        </mc:AlternateContent>
        <mc:AlternateContent xmlns:mc="http://schemas.openxmlformats.org/markup-compatibility/2006">
          <mc:Choice Requires="x14">
            <control shapeId="3165" r:id="rId24" name="共通機器">
              <controlPr defaultSize="0" autoFill="0" autoPict="0">
                <anchor moveWithCells="1">
                  <from>
                    <xdr:col>4</xdr:col>
                    <xdr:colOff>50800</xdr:colOff>
                    <xdr:row>30</xdr:row>
                    <xdr:rowOff>76200</xdr:rowOff>
                  </from>
                  <to>
                    <xdr:col>18</xdr:col>
                    <xdr:colOff>152400</xdr:colOff>
                    <xdr:row>31</xdr:row>
                    <xdr:rowOff>228600</xdr:rowOff>
                  </to>
                </anchor>
              </controlPr>
            </control>
          </mc:Choice>
        </mc:AlternateContent>
        <mc:AlternateContent xmlns:mc="http://schemas.openxmlformats.org/markup-compatibility/2006">
          <mc:Choice Requires="x14">
            <control shapeId="3166" r:id="rId25" name="組換えDNA実験">
              <controlPr defaultSize="0" autoFill="0" autoPict="0">
                <anchor moveWithCells="1">
                  <from>
                    <xdr:col>4</xdr:col>
                    <xdr:colOff>88900</xdr:colOff>
                    <xdr:row>42</xdr:row>
                    <xdr:rowOff>50800</xdr:rowOff>
                  </from>
                  <to>
                    <xdr:col>19</xdr:col>
                    <xdr:colOff>25400</xdr:colOff>
                    <xdr:row>43</xdr:row>
                    <xdr:rowOff>419100</xdr:rowOff>
                  </to>
                </anchor>
              </controlPr>
            </control>
          </mc:Choice>
        </mc:AlternateContent>
        <mc:AlternateContent xmlns:mc="http://schemas.openxmlformats.org/markup-compatibility/2006">
          <mc:Choice Requires="x14">
            <control shapeId="3167" r:id="rId26" name="Option Button 95">
              <controlPr defaultSize="0" autoFill="0" autoLine="0" autoPict="0">
                <anchor moveWithCells="1">
                  <from>
                    <xdr:col>4</xdr:col>
                    <xdr:colOff>177800</xdr:colOff>
                    <xdr:row>42</xdr:row>
                    <xdr:rowOff>63500</xdr:rowOff>
                  </from>
                  <to>
                    <xdr:col>6</xdr:col>
                    <xdr:colOff>25400</xdr:colOff>
                    <xdr:row>43</xdr:row>
                    <xdr:rowOff>0</xdr:rowOff>
                  </to>
                </anchor>
              </controlPr>
            </control>
          </mc:Choice>
        </mc:AlternateContent>
        <mc:AlternateContent xmlns:mc="http://schemas.openxmlformats.org/markup-compatibility/2006">
          <mc:Choice Requires="x14">
            <control shapeId="3168" r:id="rId27" name="Option Button 96">
              <controlPr defaultSize="0" autoFill="0" autoLine="0" autoPict="0">
                <anchor moveWithCells="1">
                  <from>
                    <xdr:col>10</xdr:col>
                    <xdr:colOff>177800</xdr:colOff>
                    <xdr:row>42</xdr:row>
                    <xdr:rowOff>63500</xdr:rowOff>
                  </from>
                  <to>
                    <xdr:col>12</xdr:col>
                    <xdr:colOff>38100</xdr:colOff>
                    <xdr:row>43</xdr:row>
                    <xdr:rowOff>0</xdr:rowOff>
                  </to>
                </anchor>
              </controlPr>
            </control>
          </mc:Choice>
        </mc:AlternateContent>
        <mc:AlternateContent xmlns:mc="http://schemas.openxmlformats.org/markup-compatibility/2006">
          <mc:Choice Requires="x14">
            <control shapeId="3171" r:id="rId28" name="Option Button 99">
              <controlPr defaultSize="0" autoFill="0" autoLine="0" autoPict="0">
                <anchor moveWithCells="1">
                  <from>
                    <xdr:col>4</xdr:col>
                    <xdr:colOff>203200</xdr:colOff>
                    <xdr:row>32</xdr:row>
                    <xdr:rowOff>50800</xdr:rowOff>
                  </from>
                  <to>
                    <xdr:col>6</xdr:col>
                    <xdr:colOff>101600</xdr:colOff>
                    <xdr:row>33</xdr:row>
                    <xdr:rowOff>0</xdr:rowOff>
                  </to>
                </anchor>
              </controlPr>
            </control>
          </mc:Choice>
        </mc:AlternateContent>
        <mc:AlternateContent xmlns:mc="http://schemas.openxmlformats.org/markup-compatibility/2006">
          <mc:Choice Requires="x14">
            <control shapeId="3172" r:id="rId29" name="Option Button 100">
              <controlPr defaultSize="0" autoFill="0" autoLine="0" autoPict="0">
                <anchor moveWithCells="1">
                  <from>
                    <xdr:col>10</xdr:col>
                    <xdr:colOff>203200</xdr:colOff>
                    <xdr:row>32</xdr:row>
                    <xdr:rowOff>50800</xdr:rowOff>
                  </from>
                  <to>
                    <xdr:col>12</xdr:col>
                    <xdr:colOff>63500</xdr:colOff>
                    <xdr:row>33</xdr:row>
                    <xdr:rowOff>12700</xdr:rowOff>
                  </to>
                </anchor>
              </controlPr>
            </control>
          </mc:Choice>
        </mc:AlternateContent>
        <mc:AlternateContent xmlns:mc="http://schemas.openxmlformats.org/markup-compatibility/2006">
          <mc:Choice Requires="x14">
            <control shapeId="3173" r:id="rId30" name="毒劇物">
              <controlPr defaultSize="0" autoFill="0" autoPict="0">
                <anchor moveWithCells="1">
                  <from>
                    <xdr:col>4</xdr:col>
                    <xdr:colOff>76200</xdr:colOff>
                    <xdr:row>32</xdr:row>
                    <xdr:rowOff>38100</xdr:rowOff>
                  </from>
                  <to>
                    <xdr:col>18</xdr:col>
                    <xdr:colOff>165100</xdr:colOff>
                    <xdr:row>33</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84" id="{7DA74D17-7377-3948-AAAC-57983447308D}">
            <xm:f>参照リスト!$A$29=TRUE</xm:f>
            <x14:dxf>
              <font>
                <color auto="1"/>
              </font>
              <fill>
                <patternFill patternType="none">
                  <bgColor auto="1"/>
                </patternFill>
              </fill>
            </x14:dxf>
          </x14:cfRule>
          <x14:cfRule type="expression" priority="285" id="{70F0115C-FE98-8B4F-BA7D-F5991F1FEB0D}">
            <xm:f>参照リスト!$A$12=2</xm:f>
            <x14:dxf>
              <fill>
                <patternFill>
                  <bgColor rgb="FFFFC7CE"/>
                </patternFill>
              </fill>
            </x14:dxf>
          </x14:cfRule>
          <xm:sqref>A34:AL34</xm:sqref>
        </x14:conditionalFormatting>
        <x14:conditionalFormatting xmlns:xm="http://schemas.microsoft.com/office/excel/2006/main">
          <x14:cfRule type="expression" priority="286" id="{13544DC9-F765-4C49-BF74-D6045DDC780A}">
            <xm:f>参照リスト!$A$32=TRUE</xm:f>
            <x14:dxf>
              <font>
                <color auto="1"/>
              </font>
              <fill>
                <patternFill patternType="none">
                  <bgColor auto="1"/>
                </patternFill>
              </fill>
            </x14:dxf>
          </x14:cfRule>
          <x14:cfRule type="expression" priority="287" id="{55F4E54E-B217-CD4E-AB81-E8549916DF92}">
            <xm:f>参照リスト!$A$15=2</xm:f>
            <x14:dxf>
              <fill>
                <patternFill>
                  <bgColor rgb="FFFFC7CE"/>
                </patternFill>
              </fill>
            </x14:dxf>
          </x14:cfRule>
          <xm:sqref>A38:AL38</xm:sqref>
        </x14:conditionalFormatting>
        <x14:conditionalFormatting xmlns:xm="http://schemas.microsoft.com/office/excel/2006/main">
          <x14:cfRule type="expression" priority="160" id="{00000000-000E-0000-0100-00002B000000}">
            <xm:f>参照リスト!$A$6=2</xm:f>
            <x14:dxf>
              <fill>
                <patternFill>
                  <bgColor rgb="FFFFC7CE"/>
                </patternFill>
              </fill>
            </x14:dxf>
          </x14:cfRule>
          <xm:sqref>E23:Q24</xm:sqref>
        </x14:conditionalFormatting>
        <x14:conditionalFormatting xmlns:xm="http://schemas.microsoft.com/office/excel/2006/main">
          <x14:cfRule type="expression" priority="24" id="{7009C010-B09F-A546-B326-C749C6FE97D7}">
            <xm:f>参照リスト!$A$9=0</xm:f>
            <x14:dxf>
              <fill>
                <patternFill>
                  <bgColor rgb="FFFFC7CE"/>
                </patternFill>
              </fill>
            </x14:dxf>
          </x14:cfRule>
          <x14:cfRule type="expression" priority="25" id="{BFAAF53D-5093-5445-A777-8333FF546321}">
            <xm:f>OR(参照リスト!$A$9=1, 参照リスト!$A$9=2, 参照リスト!$A$9=3)</xm:f>
            <x14:dxf>
              <font>
                <b val="0"/>
                <i val="0"/>
                <color auto="1"/>
              </font>
              <fill>
                <patternFill patternType="solid"/>
              </fill>
            </x14:dxf>
          </x14:cfRule>
          <xm:sqref>E18:W18</xm:sqref>
        </x14:conditionalFormatting>
        <x14:conditionalFormatting xmlns:xm="http://schemas.microsoft.com/office/excel/2006/main">
          <x14:cfRule type="expression" priority="19" id="{4197A9DD-E03A-824B-9D78-B557246F99D4}">
            <xm:f>参照リスト!$A$24=0</xm:f>
            <x14:dxf>
              <fill>
                <patternFill>
                  <bgColor rgb="FFFFC7CE"/>
                </patternFill>
              </fill>
            </x14:dxf>
          </x14:cfRule>
          <xm:sqref>E32:AL32</xm:sqref>
        </x14:conditionalFormatting>
        <x14:conditionalFormatting xmlns:xm="http://schemas.microsoft.com/office/excel/2006/main">
          <x14:cfRule type="expression" priority="60" id="{D80150DC-2C43-3541-BAAB-8AD74E96B814}">
            <xm:f>参照リスト!$A$12=0</xm:f>
            <x14:dxf>
              <fill>
                <patternFill>
                  <bgColor rgb="FFFFC7CE"/>
                </patternFill>
              </fill>
            </x14:dxf>
          </x14:cfRule>
          <xm:sqref>E33:AL33</xm:sqref>
        </x14:conditionalFormatting>
        <x14:conditionalFormatting xmlns:xm="http://schemas.microsoft.com/office/excel/2006/main">
          <x14:cfRule type="expression" priority="57" id="{7094CFDC-CE79-924C-9E53-CC090236B063}">
            <xm:f>参照リスト!$A$12=2</xm:f>
            <x14:dxf>
              <fill>
                <patternFill>
                  <bgColor rgb="FFFFC7CE"/>
                </patternFill>
              </fill>
            </x14:dxf>
          </x14:cfRule>
          <xm:sqref>E35:AL36</xm:sqref>
        </x14:conditionalFormatting>
        <x14:conditionalFormatting xmlns:xm="http://schemas.microsoft.com/office/excel/2006/main">
          <x14:cfRule type="expression" priority="55" id="{A75E5B36-8A59-9E48-A73D-33F387ED4B81}">
            <xm:f>参照リスト!$A$15=0</xm:f>
            <x14:dxf>
              <fill>
                <patternFill>
                  <bgColor rgb="FFFFC7CE"/>
                </patternFill>
              </fill>
            </x14:dxf>
          </x14:cfRule>
          <xm:sqref>E37:AL37</xm:sqref>
        </x14:conditionalFormatting>
        <x14:conditionalFormatting xmlns:xm="http://schemas.microsoft.com/office/excel/2006/main">
          <x14:cfRule type="expression" priority="288" id="{636CCBB1-253A-CA4A-AA3B-7F98672AF0A8}">
            <xm:f>参照リスト!$A$38=TRUE</xm:f>
            <x14:dxf>
              <font>
                <color auto="1"/>
              </font>
              <fill>
                <patternFill patternType="none">
                  <bgColor auto="1"/>
                </patternFill>
              </fill>
            </x14:dxf>
          </x14:cfRule>
          <x14:cfRule type="expression" priority="289" id="{DE0F89E6-6FBD-A94C-BC4F-2C0B15E7D258}">
            <xm:f>参照リスト!$A$37=TRUE</xm:f>
            <x14:dxf>
              <font>
                <color auto="1"/>
              </font>
              <fill>
                <patternFill patternType="none">
                  <bgColor auto="1"/>
                </patternFill>
              </fill>
            </x14:dxf>
          </x14:cfRule>
          <x14:cfRule type="expression" priority="290" id="{D6BFBACA-5ECE-B841-B7F0-DCB5C3675F3D}">
            <xm:f>参照リスト!$A$36=TRUE</xm:f>
            <x14:dxf>
              <font>
                <color auto="1"/>
              </font>
              <fill>
                <patternFill patternType="none">
                  <bgColor auto="1"/>
                </patternFill>
              </fill>
            </x14:dxf>
          </x14:cfRule>
          <x14:cfRule type="expression" priority="291" id="{9ACBCB9C-D741-574E-BE67-8730A070ACBC}">
            <xm:f>参照リスト!$A$35=TRUE</xm:f>
            <x14:dxf>
              <font>
                <color auto="1"/>
              </font>
              <fill>
                <patternFill patternType="none">
                  <bgColor auto="1"/>
                </patternFill>
              </fill>
            </x14:dxf>
          </x14:cfRule>
          <x14:cfRule type="expression" priority="292" id="{3C4273A2-D058-F448-8D5F-1B91058736D8}">
            <xm:f>参照リスト!$A$15=2</xm:f>
            <x14:dxf>
              <fill>
                <patternFill>
                  <bgColor rgb="FFFFC7CE"/>
                </patternFill>
              </fill>
            </x14:dxf>
          </x14:cfRule>
          <xm:sqref>E39:AL39</xm:sqref>
        </x14:conditionalFormatting>
        <x14:conditionalFormatting xmlns:xm="http://schemas.microsoft.com/office/excel/2006/main">
          <x14:cfRule type="expression" priority="47" id="{922F56B7-3195-F943-A7CB-FE0367028DA6}">
            <xm:f>参照リスト!$A$15=2</xm:f>
            <x14:dxf>
              <fill>
                <patternFill>
                  <bgColor rgb="FFFFC7CE"/>
                </patternFill>
              </fill>
            </x14:dxf>
          </x14:cfRule>
          <xm:sqref>E40:AL41</xm:sqref>
        </x14:conditionalFormatting>
        <x14:conditionalFormatting xmlns:xm="http://schemas.microsoft.com/office/excel/2006/main">
          <x14:cfRule type="expression" priority="42" id="{B56805E6-033D-384E-A4CE-44CFDB96A004}">
            <xm:f>参照リスト!$A$18=0</xm:f>
            <x14:dxf>
              <fill>
                <patternFill>
                  <bgColor rgb="FFFFC7CE"/>
                </patternFill>
              </fill>
            </x14:dxf>
          </x14:cfRule>
          <xm:sqref>E42:AL42</xm:sqref>
        </x14:conditionalFormatting>
        <x14:conditionalFormatting xmlns:xm="http://schemas.microsoft.com/office/excel/2006/main">
          <x14:cfRule type="expression" priority="40" id="{DF495C7D-B901-9B43-9565-49A9EBD107FD}">
            <xm:f>参照リスト!$A$21=0</xm:f>
            <x14:dxf>
              <fill>
                <patternFill>
                  <bgColor rgb="FFFFC7CE"/>
                </patternFill>
              </fill>
            </x14:dxf>
          </x14:cfRule>
          <xm:sqref>E43:AL43</xm:sqref>
        </x14:conditionalFormatting>
        <x14:conditionalFormatting xmlns:xm="http://schemas.microsoft.com/office/excel/2006/main">
          <x14:cfRule type="expression" priority="83" id="{38DC4AD3-064D-014C-8FA4-A63C83A7937D}">
            <xm:f>参照リスト!$A$6=2</xm:f>
            <x14:dxf>
              <fill>
                <patternFill>
                  <bgColor rgb="FFFFC7CE"/>
                </patternFill>
              </fill>
            </x14:dxf>
          </x14:cfRule>
          <xm:sqref>G25</xm:sqref>
        </x14:conditionalFormatting>
        <x14:conditionalFormatting xmlns:xm="http://schemas.microsoft.com/office/excel/2006/main">
          <x14:cfRule type="expression" priority="82" id="{196A703D-A146-224C-99BE-7DED9F3E787A}">
            <xm:f>参照リスト!$A$6=2</xm:f>
            <x14:dxf>
              <fill>
                <patternFill>
                  <bgColor rgb="FFFFC7CE"/>
                </patternFill>
              </fill>
            </x14:dxf>
          </x14:cfRule>
          <xm:sqref>T25</xm:sqref>
        </x14:conditionalFormatting>
        <x14:conditionalFormatting xmlns:xm="http://schemas.microsoft.com/office/excel/2006/main">
          <x14:cfRule type="expression" priority="16" id="{C02AD9BD-3A71-2541-9A4A-12D4BEA9F5FA}">
            <xm:f>参照リスト!$A$24=1</xm:f>
            <x14:dxf>
              <font>
                <color theme="0"/>
              </font>
            </x14:dxf>
          </x14:cfRule>
          <x14:cfRule type="expression" priority="17" id="{490F45AE-82BA-DE47-A969-C16734EA2B2D}">
            <xm:f>参照リスト!$A$24=2</xm:f>
            <x14:dxf>
              <font>
                <color rgb="FF941100"/>
              </font>
            </x14:dxf>
          </x14:cfRule>
          <xm:sqref>T32</xm:sqref>
        </x14:conditionalFormatting>
        <x14:conditionalFormatting xmlns:xm="http://schemas.microsoft.com/office/excel/2006/main">
          <x14:cfRule type="expression" priority="37" id="{E32448BD-77D7-3B47-A207-F4921244A9D5}">
            <xm:f>参照リスト!$A$18=1</xm:f>
            <x14:dxf>
              <font>
                <color theme="0"/>
              </font>
              <fill>
                <patternFill patternType="none">
                  <bgColor auto="1"/>
                </patternFill>
              </fill>
            </x14:dxf>
          </x14:cfRule>
          <x14:cfRule type="expression" priority="41" id="{6C14161A-482B-DB4F-92EC-920BDF47CE1F}">
            <xm:f>参照リスト!$A$18=2</xm:f>
            <x14:dxf>
              <font>
                <color rgb="FF941100"/>
              </font>
            </x14:dxf>
          </x14:cfRule>
          <xm:sqref>T42</xm:sqref>
        </x14:conditionalFormatting>
        <x14:conditionalFormatting xmlns:xm="http://schemas.microsoft.com/office/excel/2006/main">
          <x14:cfRule type="expression" priority="38" id="{1B0DC78F-D109-0246-A8E5-57738C1577AB}">
            <xm:f>参照リスト!$A$21=1</xm:f>
            <x14:dxf>
              <font>
                <color theme="0"/>
              </font>
              <fill>
                <patternFill patternType="none">
                  <bgColor auto="1"/>
                </patternFill>
              </fill>
            </x14:dxf>
          </x14:cfRule>
          <x14:cfRule type="expression" priority="39" id="{047783A3-933F-F340-9FAF-CA9F77910E51}">
            <xm:f>参照リスト!$A$21=2</xm:f>
            <x14:dxf>
              <font>
                <color rgb="FF941100"/>
              </font>
            </x14:dxf>
          </x14:cfRule>
          <xm:sqref>T43</xm:sqref>
        </x14:conditionalFormatting>
        <x14:conditionalFormatting xmlns:xm="http://schemas.microsoft.com/office/excel/2006/main">
          <x14:cfRule type="expression" priority="87" id="{55A54910-45D9-E247-939D-6D4881E3A111}">
            <xm:f>参照リスト!$A$6=2</xm:f>
            <x14:dxf>
              <fill>
                <patternFill>
                  <bgColor rgb="FFFFC7CE"/>
                </patternFill>
              </fill>
            </x14:dxf>
          </x14:cfRule>
          <xm:sqref>T23:W24</xm:sqref>
        </x14:conditionalFormatting>
        <x14:conditionalFormatting xmlns:xm="http://schemas.microsoft.com/office/excel/2006/main">
          <x14:cfRule type="expression" priority="27" id="{515949D8-A0D6-EC49-9049-66853628F71C}">
            <xm:f>参照リスト!$A$9=3</xm:f>
            <x14:dxf>
              <fill>
                <patternFill>
                  <bgColor rgb="FFFFC7CE"/>
                </patternFill>
              </fill>
            </x14:dxf>
          </x14:cfRule>
          <xm:sqref>X18</xm:sqref>
        </x14:conditionalFormatting>
        <x14:conditionalFormatting xmlns:xm="http://schemas.microsoft.com/office/excel/2006/main">
          <x14:cfRule type="expression" priority="96" id="{C50C43FE-EE1F-A243-8B0A-B32661CCE9A5}">
            <xm:f>OR(参照リスト!$A$6=1, 参照リスト!$A$6=2)</xm:f>
            <x14:dxf>
              <font>
                <color auto="1"/>
              </font>
              <fill>
                <patternFill patternType="none">
                  <bgColor auto="1"/>
                </patternFill>
              </fill>
            </x14:dxf>
          </x14:cfRule>
          <x14:cfRule type="expression" priority="97" id="{FDCED3CD-BA4A-314A-8054-0603854BDAD4}">
            <xm:f>参照リスト!$A$6=0</xm:f>
            <x14:dxf>
              <fill>
                <patternFill>
                  <bgColor rgb="FFFFC7CE"/>
                </patternFill>
              </fill>
            </x14:dxf>
          </x14:cfRule>
          <xm:sqref>X16:AF16</xm:sqref>
        </x14:conditionalFormatting>
        <x14:conditionalFormatting xmlns:xm="http://schemas.microsoft.com/office/excel/2006/main">
          <x14:cfRule type="expression" priority="156" id="{00000000-000E-0000-0100-000027000000}">
            <xm:f>参照リスト!$A$6=2</xm:f>
            <x14:dxf>
              <fill>
                <patternFill>
                  <bgColor rgb="FFFFC7CE"/>
                </patternFill>
              </fill>
            </x14:dxf>
          </x14:cfRule>
          <xm:sqref>AA23:AA24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promptTitle="所属区分" prompt="_x000a_同位体環境学共同研究事業でご利用される方は，_x000a_・所属区分は「同位体環境学共同研究事業」を選択して下さい．責任者が自動入力されます．_x000a_・右上の共同研究事業採択番号をご記入ください（研究区分はプルダウンで選択）．" xr:uid="{DA419837-7340-C040-B80E-72A8FC85C2A2}">
          <x14:formula1>
            <xm:f>参照リスト!$B$2:$B$6</xm:f>
          </x14:formula1>
          <xm:sqref>E20:Q21</xm:sqref>
        </x14:dataValidation>
        <x14:dataValidation type="list" allowBlank="1" showInputMessage="1" showErrorMessage="1" xr:uid="{42D11F21-DA77-8B4A-BFAD-2E3F62F6C005}">
          <x14:formula1>
            <xm:f>参照リスト!$B$18:$B$21</xm:f>
          </x14:formula1>
          <xm:sqref>AI12:AJ12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3BC8-36BB-B140-9415-EC945CE0F6BF}">
  <sheetPr>
    <tabColor rgb="FF92D050"/>
    <pageSetUpPr fitToPage="1"/>
  </sheetPr>
  <dimension ref="A1:AL67"/>
  <sheetViews>
    <sheetView showZeros="0" view="pageLayout" zoomScale="120" zoomScaleNormal="100" zoomScaleSheetLayoutView="100" zoomScalePageLayoutView="120" workbookViewId="0">
      <selection activeCell="E26" sqref="E26:AL26"/>
    </sheetView>
  </sheetViews>
  <sheetFormatPr baseColWidth="10" defaultColWidth="8.83203125" defaultRowHeight="14"/>
  <cols>
    <col min="1" max="38" width="2.83203125" style="1" customWidth="1"/>
    <col min="39" max="16384" width="8.83203125" style="4"/>
  </cols>
  <sheetData>
    <row r="1" spans="1:38" ht="16.5" customHeight="1">
      <c r="A1" s="2"/>
      <c r="B1" s="10"/>
      <c r="C1" s="10"/>
      <c r="D1" s="10"/>
      <c r="E1" s="10"/>
      <c r="F1" s="10"/>
      <c r="G1" s="10"/>
      <c r="H1" s="10"/>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11"/>
    </row>
    <row r="2" spans="1:38" ht="18" customHeight="1">
      <c r="A2" s="10"/>
      <c r="B2" s="10"/>
      <c r="C2" s="10"/>
      <c r="D2" s="10"/>
      <c r="E2" s="10"/>
      <c r="F2" s="10"/>
      <c r="G2" s="10"/>
      <c r="H2" s="10"/>
      <c r="I2" s="3"/>
      <c r="J2" s="3"/>
      <c r="K2" s="3"/>
      <c r="L2" s="3"/>
      <c r="M2" s="3"/>
      <c r="N2" s="3"/>
      <c r="O2" s="3"/>
      <c r="P2" s="3"/>
      <c r="Q2" s="3"/>
      <c r="R2" s="3"/>
      <c r="S2" s="3"/>
      <c r="T2" s="3"/>
      <c r="U2" s="3"/>
      <c r="V2" s="3"/>
      <c r="W2" s="3"/>
      <c r="X2" s="3"/>
      <c r="Y2" s="3"/>
      <c r="Z2" s="230" t="s">
        <v>34</v>
      </c>
      <c r="AA2" s="230"/>
      <c r="AB2" s="230"/>
      <c r="AC2" s="214"/>
      <c r="AD2" s="214"/>
      <c r="AE2" s="214"/>
      <c r="AF2" s="3" t="s">
        <v>35</v>
      </c>
      <c r="AG2" s="214"/>
      <c r="AH2" s="214"/>
      <c r="AI2" s="2" t="s">
        <v>36</v>
      </c>
      <c r="AJ2" s="214"/>
      <c r="AK2" s="214"/>
      <c r="AL2" s="2" t="s">
        <v>37</v>
      </c>
    </row>
    <row r="3" spans="1:38" ht="16" customHeight="1">
      <c r="A3" s="3"/>
      <c r="B3" s="10"/>
      <c r="C3" s="10"/>
      <c r="D3" s="10"/>
      <c r="E3" s="10"/>
      <c r="F3" s="10"/>
      <c r="G3" s="10"/>
      <c r="H3" s="10"/>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11" customHeight="1">
      <c r="A4" s="3"/>
      <c r="B4" s="10"/>
      <c r="C4" s="10"/>
      <c r="D4" s="10"/>
      <c r="E4" s="10"/>
      <c r="F4" s="10"/>
      <c r="G4" s="10"/>
      <c r="H4" s="10"/>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ht="21" customHeight="1">
      <c r="A5" s="9"/>
      <c r="B5" s="10"/>
      <c r="C5" s="10"/>
      <c r="D5" s="10"/>
      <c r="E5" s="10"/>
      <c r="F5" s="10"/>
      <c r="G5" s="10"/>
      <c r="H5" s="10"/>
      <c r="I5" s="3"/>
      <c r="J5" s="3"/>
      <c r="K5" s="3"/>
      <c r="L5" s="242">
        <f>実験施設利用申請書!L5</f>
        <v>2026</v>
      </c>
      <c r="M5" s="242"/>
      <c r="N5" s="242"/>
      <c r="O5" s="242"/>
      <c r="P5" s="243" t="s">
        <v>83</v>
      </c>
      <c r="Q5" s="243"/>
      <c r="R5" s="243"/>
      <c r="S5" s="243"/>
      <c r="T5" s="243"/>
      <c r="U5" s="243"/>
      <c r="V5" s="243"/>
      <c r="W5" s="243"/>
      <c r="X5" s="243"/>
      <c r="Y5" s="243"/>
      <c r="Z5" s="243"/>
      <c r="AA5" s="243"/>
      <c r="AB5" s="243"/>
      <c r="AC5" s="243"/>
      <c r="AD5" s="243"/>
      <c r="AE5" s="243"/>
      <c r="AF5" s="3"/>
      <c r="AG5" s="3"/>
      <c r="AH5" s="3"/>
      <c r="AI5" s="3"/>
      <c r="AJ5" s="3"/>
      <c r="AK5" s="3"/>
      <c r="AL5" s="3"/>
    </row>
    <row r="6" spans="1:38" ht="11" customHeight="1">
      <c r="A6" s="3"/>
      <c r="B6" s="10"/>
      <c r="C6" s="10"/>
      <c r="D6" s="10"/>
      <c r="E6" s="10"/>
      <c r="F6" s="10"/>
      <c r="G6" s="10"/>
      <c r="H6" s="10"/>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8" ht="16" customHeight="1">
      <c r="A7" s="3"/>
      <c r="B7" s="10"/>
      <c r="C7" s="10"/>
      <c r="D7" s="10"/>
      <c r="E7" s="10"/>
      <c r="F7" s="10"/>
      <c r="G7" s="10"/>
      <c r="H7" s="10"/>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6" customHeight="1">
      <c r="A8" s="9" t="s">
        <v>39</v>
      </c>
      <c r="B8" s="10"/>
      <c r="C8" s="10"/>
      <c r="D8" s="10"/>
      <c r="E8" s="10"/>
      <c r="F8" s="10"/>
      <c r="G8" s="10"/>
      <c r="H8" s="10"/>
      <c r="I8" s="3"/>
      <c r="J8" s="3"/>
      <c r="K8" s="3"/>
      <c r="L8" s="3"/>
      <c r="M8" s="3"/>
      <c r="N8" s="3"/>
      <c r="O8" s="3"/>
      <c r="P8" s="3"/>
      <c r="Q8" s="3"/>
      <c r="R8" s="3"/>
      <c r="S8" s="10"/>
      <c r="T8" s="11"/>
      <c r="U8" s="10"/>
      <c r="V8" s="11"/>
      <c r="W8" s="2"/>
      <c r="X8" s="11"/>
      <c r="Y8" s="2"/>
      <c r="Z8" s="3"/>
      <c r="AA8" s="3"/>
      <c r="AB8" s="3"/>
      <c r="AC8" s="3"/>
      <c r="AD8" s="3"/>
      <c r="AE8" s="3"/>
      <c r="AF8" s="3"/>
      <c r="AG8" s="3"/>
      <c r="AH8" s="3"/>
      <c r="AI8" s="3"/>
      <c r="AJ8" s="3"/>
      <c r="AK8" s="3"/>
      <c r="AL8" s="3"/>
    </row>
    <row r="9" spans="1:38" ht="11.25" customHeight="1">
      <c r="A9" s="3"/>
      <c r="B9" s="3"/>
      <c r="C9" s="3"/>
      <c r="D9" s="3"/>
      <c r="E9" s="3"/>
      <c r="F9" s="3"/>
      <c r="G9" s="3"/>
      <c r="H9" s="3"/>
      <c r="I9" s="3"/>
      <c r="J9" s="3"/>
      <c r="K9" s="3"/>
      <c r="L9" s="10"/>
      <c r="M9" s="3"/>
      <c r="N9" s="3"/>
      <c r="O9" s="3"/>
      <c r="P9" s="3"/>
      <c r="Q9" s="3"/>
      <c r="R9" s="3"/>
      <c r="S9" s="3"/>
      <c r="T9" s="3"/>
      <c r="U9" s="3"/>
      <c r="V9" s="3"/>
      <c r="W9" s="3"/>
      <c r="X9" s="3"/>
      <c r="Y9" s="3"/>
      <c r="Z9" s="3"/>
      <c r="AA9" s="3"/>
      <c r="AB9" s="3"/>
      <c r="AC9" s="3"/>
      <c r="AD9" s="3"/>
      <c r="AE9" s="3"/>
      <c r="AF9" s="3"/>
      <c r="AG9" s="3"/>
      <c r="AH9" s="3"/>
      <c r="AI9" s="3"/>
      <c r="AJ9" s="3"/>
      <c r="AK9" s="3"/>
      <c r="AL9" s="3"/>
    </row>
    <row r="10" spans="1:38" ht="18" customHeight="1">
      <c r="A10" s="9" t="s">
        <v>125</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row>
    <row r="11" spans="1:38" ht="9.75" customHeight="1" thickBot="1"/>
    <row r="12" spans="1:38" ht="21" customHeight="1" thickBot="1">
      <c r="A12" s="14" t="s">
        <v>40</v>
      </c>
      <c r="B12" s="14"/>
      <c r="C12" s="14"/>
      <c r="D12" s="14"/>
      <c r="E12" s="14"/>
      <c r="F12" s="14"/>
      <c r="G12" s="14"/>
      <c r="H12" s="3" t="s">
        <v>146</v>
      </c>
      <c r="I12" s="14"/>
      <c r="J12" s="14"/>
      <c r="K12" s="14"/>
      <c r="L12" s="14"/>
      <c r="M12" s="14"/>
      <c r="N12" s="14"/>
      <c r="O12" s="14"/>
      <c r="P12" s="14"/>
      <c r="Q12" s="14"/>
      <c r="R12" s="14"/>
      <c r="S12" s="14"/>
      <c r="T12" s="14"/>
      <c r="U12" s="14"/>
      <c r="V12" s="14"/>
      <c r="W12" s="14"/>
      <c r="X12" s="14"/>
      <c r="Y12" s="14"/>
      <c r="Z12" s="14"/>
      <c r="AA12" s="149" t="s">
        <v>41</v>
      </c>
      <c r="AB12" s="150"/>
      <c r="AC12" s="150"/>
      <c r="AD12" s="150"/>
      <c r="AE12" s="150"/>
      <c r="AF12" s="151"/>
      <c r="AG12" s="275" t="str">
        <f>実験施設利用申請書!AG12</f>
        <v/>
      </c>
      <c r="AH12" s="276"/>
      <c r="AI12" s="277">
        <f>実験施設利用申請書!AI12</f>
        <v>0</v>
      </c>
      <c r="AJ12" s="277"/>
      <c r="AK12" s="278">
        <f>実験施設利用申請書!AK12</f>
        <v>0</v>
      </c>
      <c r="AL12" s="279"/>
    </row>
    <row r="13" spans="1:38" ht="13" customHeight="1">
      <c r="A13" s="227" t="s">
        <v>42</v>
      </c>
      <c r="B13" s="228"/>
      <c r="C13" s="228"/>
      <c r="D13" s="229"/>
      <c r="E13" s="280">
        <f>実験施設利用申請書!E13</f>
        <v>0</v>
      </c>
      <c r="F13" s="281"/>
      <c r="G13" s="281"/>
      <c r="H13" s="281"/>
      <c r="I13" s="281"/>
      <c r="J13" s="281"/>
      <c r="K13" s="281"/>
      <c r="L13" s="281"/>
      <c r="M13" s="281"/>
      <c r="N13" s="281"/>
      <c r="O13" s="281"/>
      <c r="P13" s="281"/>
      <c r="Q13" s="282"/>
      <c r="R13" s="121" t="s">
        <v>43</v>
      </c>
      <c r="S13" s="122"/>
      <c r="T13" s="253"/>
      <c r="U13" s="254"/>
      <c r="V13" s="254"/>
      <c r="W13" s="255"/>
      <c r="X13" s="260" t="s">
        <v>143</v>
      </c>
      <c r="Y13" s="261"/>
      <c r="Z13" s="262"/>
      <c r="AA13" s="253"/>
      <c r="AB13" s="254"/>
      <c r="AC13" s="254"/>
      <c r="AD13" s="254"/>
      <c r="AE13" s="254"/>
      <c r="AF13" s="255"/>
      <c r="AG13" s="283"/>
      <c r="AH13" s="284"/>
      <c r="AI13" s="284"/>
      <c r="AJ13" s="284"/>
      <c r="AK13" s="284"/>
      <c r="AL13" s="285"/>
    </row>
    <row r="14" spans="1:38" ht="13" customHeight="1">
      <c r="A14" s="143" t="s">
        <v>26</v>
      </c>
      <c r="B14" s="144"/>
      <c r="C14" s="144"/>
      <c r="D14" s="145"/>
      <c r="E14" s="295">
        <f>実験施設利用申請書!E14</f>
        <v>0</v>
      </c>
      <c r="F14" s="296"/>
      <c r="G14" s="296"/>
      <c r="H14" s="296"/>
      <c r="I14" s="296"/>
      <c r="J14" s="296"/>
      <c r="K14" s="296"/>
      <c r="L14" s="296"/>
      <c r="M14" s="296"/>
      <c r="N14" s="296"/>
      <c r="O14" s="296"/>
      <c r="P14" s="296"/>
      <c r="Q14" s="297"/>
      <c r="R14" s="123"/>
      <c r="S14" s="124"/>
      <c r="T14" s="256"/>
      <c r="U14" s="257"/>
      <c r="V14" s="257"/>
      <c r="W14" s="258"/>
      <c r="X14" s="263"/>
      <c r="Y14" s="264"/>
      <c r="Z14" s="265"/>
      <c r="AA14" s="256"/>
      <c r="AB14" s="257"/>
      <c r="AC14" s="257"/>
      <c r="AD14" s="257"/>
      <c r="AE14" s="257"/>
      <c r="AF14" s="258"/>
      <c r="AG14" s="286"/>
      <c r="AH14" s="287"/>
      <c r="AI14" s="287"/>
      <c r="AJ14" s="287"/>
      <c r="AK14" s="287"/>
      <c r="AL14" s="288"/>
    </row>
    <row r="15" spans="1:38" ht="34" customHeight="1">
      <c r="A15" s="198" t="s">
        <v>45</v>
      </c>
      <c r="B15" s="199"/>
      <c r="C15" s="199"/>
      <c r="D15" s="200"/>
      <c r="E15" s="298">
        <f>実験施設利用申請書!E15</f>
        <v>0</v>
      </c>
      <c r="F15" s="299"/>
      <c r="G15" s="299"/>
      <c r="H15" s="299"/>
      <c r="I15" s="299"/>
      <c r="J15" s="299"/>
      <c r="K15" s="299"/>
      <c r="L15" s="299"/>
      <c r="M15" s="299"/>
      <c r="N15" s="299"/>
      <c r="O15" s="299"/>
      <c r="P15" s="299"/>
      <c r="Q15" s="300"/>
      <c r="R15" s="125"/>
      <c r="S15" s="126"/>
      <c r="T15" s="259"/>
      <c r="U15" s="232"/>
      <c r="V15" s="232"/>
      <c r="W15" s="233"/>
      <c r="X15" s="124"/>
      <c r="Y15" s="266"/>
      <c r="Z15" s="267"/>
      <c r="AA15" s="259"/>
      <c r="AB15" s="232"/>
      <c r="AC15" s="232"/>
      <c r="AD15" s="232"/>
      <c r="AE15" s="232"/>
      <c r="AF15" s="233"/>
      <c r="AG15" s="286"/>
      <c r="AH15" s="287"/>
      <c r="AI15" s="287"/>
      <c r="AJ15" s="287"/>
      <c r="AK15" s="287"/>
      <c r="AL15" s="288"/>
    </row>
    <row r="16" spans="1:38" ht="34" customHeight="1">
      <c r="A16" s="137" t="s">
        <v>46</v>
      </c>
      <c r="B16" s="138"/>
      <c r="C16" s="138"/>
      <c r="D16" s="139"/>
      <c r="E16" s="224"/>
      <c r="F16" s="225"/>
      <c r="G16" s="225"/>
      <c r="H16" s="225"/>
      <c r="I16" s="225"/>
      <c r="J16" s="225"/>
      <c r="K16" s="225"/>
      <c r="L16" s="225"/>
      <c r="M16" s="225"/>
      <c r="N16" s="225"/>
      <c r="O16" s="225"/>
      <c r="P16" s="225"/>
      <c r="Q16" s="225"/>
      <c r="R16" s="225"/>
      <c r="S16" s="225"/>
      <c r="T16" s="225"/>
      <c r="U16" s="225"/>
      <c r="V16" s="225"/>
      <c r="W16" s="226"/>
      <c r="X16" s="45"/>
      <c r="Y16" s="23" t="s">
        <v>47</v>
      </c>
      <c r="Z16" s="23"/>
      <c r="AA16" s="45"/>
      <c r="AB16" s="4"/>
      <c r="AC16" s="46" t="s">
        <v>48</v>
      </c>
      <c r="AD16" s="45"/>
      <c r="AE16" s="46"/>
      <c r="AF16" s="47"/>
      <c r="AG16" s="286"/>
      <c r="AH16" s="287"/>
      <c r="AI16" s="287"/>
      <c r="AJ16" s="287"/>
      <c r="AK16" s="287"/>
      <c r="AL16" s="288"/>
    </row>
    <row r="17" spans="1:38" ht="21" customHeight="1">
      <c r="A17" s="137" t="s">
        <v>49</v>
      </c>
      <c r="B17" s="138"/>
      <c r="C17" s="138"/>
      <c r="D17" s="139"/>
      <c r="E17" s="130" t="s">
        <v>50</v>
      </c>
      <c r="F17" s="131"/>
      <c r="G17" s="134"/>
      <c r="H17" s="135"/>
      <c r="I17" s="135"/>
      <c r="J17" s="135"/>
      <c r="K17" s="135"/>
      <c r="L17" s="135"/>
      <c r="M17" s="135"/>
      <c r="N17" s="135"/>
      <c r="O17" s="135"/>
      <c r="P17" s="135"/>
      <c r="Q17" s="136"/>
      <c r="R17" s="132" t="s">
        <v>51</v>
      </c>
      <c r="S17" s="133"/>
      <c r="T17" s="292"/>
      <c r="U17" s="293"/>
      <c r="V17" s="293"/>
      <c r="W17" s="293"/>
      <c r="X17" s="293"/>
      <c r="Y17" s="293"/>
      <c r="Z17" s="293"/>
      <c r="AA17" s="293"/>
      <c r="AB17" s="293"/>
      <c r="AC17" s="293"/>
      <c r="AD17" s="293"/>
      <c r="AE17" s="293"/>
      <c r="AF17" s="294"/>
      <c r="AG17" s="286"/>
      <c r="AH17" s="287"/>
      <c r="AI17" s="287"/>
      <c r="AJ17" s="287"/>
      <c r="AK17" s="287"/>
      <c r="AL17" s="288"/>
    </row>
    <row r="18" spans="1:38" ht="21" customHeight="1" thickBot="1">
      <c r="A18" s="140" t="s">
        <v>52</v>
      </c>
      <c r="B18" s="141"/>
      <c r="C18" s="141"/>
      <c r="D18" s="142"/>
      <c r="E18" s="26"/>
      <c r="F18" s="28" t="s">
        <v>53</v>
      </c>
      <c r="G18" s="28"/>
      <c r="H18" s="27"/>
      <c r="I18" s="27"/>
      <c r="J18" s="27"/>
      <c r="K18" s="29" t="s">
        <v>54</v>
      </c>
      <c r="L18" s="29"/>
      <c r="M18" s="29"/>
      <c r="N18" s="30"/>
      <c r="O18" s="30"/>
      <c r="P18" s="30"/>
      <c r="Q18" s="30"/>
      <c r="R18" s="30"/>
      <c r="S18" s="30"/>
      <c r="T18" s="29"/>
      <c r="U18" s="29" t="s">
        <v>55</v>
      </c>
      <c r="V18" s="30"/>
      <c r="W18" s="33"/>
      <c r="X18" s="250"/>
      <c r="Y18" s="251"/>
      <c r="Z18" s="251"/>
      <c r="AA18" s="251"/>
      <c r="AB18" s="251"/>
      <c r="AC18" s="251"/>
      <c r="AD18" s="251"/>
      <c r="AE18" s="251"/>
      <c r="AF18" s="252"/>
      <c r="AG18" s="289"/>
      <c r="AH18" s="290"/>
      <c r="AI18" s="290"/>
      <c r="AJ18" s="290"/>
      <c r="AK18" s="290"/>
      <c r="AL18" s="291"/>
    </row>
    <row r="19" spans="1:38" ht="21" customHeight="1" thickTop="1">
      <c r="A19" s="127" t="s">
        <v>56</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9"/>
    </row>
    <row r="20" spans="1:38" ht="13.5" customHeight="1">
      <c r="A20" s="238" t="s">
        <v>57</v>
      </c>
      <c r="B20" s="239"/>
      <c r="C20" s="239"/>
      <c r="D20" s="240"/>
      <c r="E20" s="248" t="s">
        <v>58</v>
      </c>
      <c r="F20" s="249"/>
      <c r="G20" s="249"/>
      <c r="H20" s="249"/>
      <c r="I20" s="249"/>
      <c r="J20" s="249"/>
      <c r="K20" s="249"/>
      <c r="L20" s="249"/>
      <c r="M20" s="249"/>
      <c r="N20" s="249"/>
      <c r="O20" s="249"/>
      <c r="P20" s="249"/>
      <c r="Q20" s="249"/>
      <c r="R20" s="215" t="s">
        <v>59</v>
      </c>
      <c r="S20" s="216"/>
      <c r="T20" s="217" t="str">
        <f>参照リスト!E15</f>
        <v/>
      </c>
      <c r="U20" s="218"/>
      <c r="V20" s="218"/>
      <c r="W20" s="218"/>
      <c r="X20" s="219" t="s">
        <v>26</v>
      </c>
      <c r="Y20" s="220"/>
      <c r="Z20" s="220"/>
      <c r="AA20" s="271" t="str">
        <f>参照リスト!E16</f>
        <v/>
      </c>
      <c r="AB20" s="271"/>
      <c r="AC20" s="271"/>
      <c r="AD20" s="271"/>
      <c r="AE20" s="271"/>
      <c r="AF20" s="271"/>
      <c r="AG20" s="271"/>
      <c r="AH20" s="271"/>
      <c r="AI20" s="272"/>
      <c r="AJ20" s="221" t="s">
        <v>60</v>
      </c>
      <c r="AK20" s="222"/>
      <c r="AL20" s="223"/>
    </row>
    <row r="21" spans="1:38" ht="21" customHeight="1">
      <c r="A21" s="241"/>
      <c r="B21" s="239"/>
      <c r="C21" s="239"/>
      <c r="D21" s="240"/>
      <c r="E21" s="248"/>
      <c r="F21" s="249"/>
      <c r="G21" s="249"/>
      <c r="H21" s="249"/>
      <c r="I21" s="249"/>
      <c r="J21" s="249"/>
      <c r="K21" s="249"/>
      <c r="L21" s="249"/>
      <c r="M21" s="249"/>
      <c r="N21" s="249"/>
      <c r="O21" s="249"/>
      <c r="P21" s="249"/>
      <c r="Q21" s="249"/>
      <c r="R21" s="215"/>
      <c r="S21" s="216"/>
      <c r="T21" s="217"/>
      <c r="U21" s="218"/>
      <c r="V21" s="218"/>
      <c r="W21" s="218"/>
      <c r="X21" s="117" t="s">
        <v>61</v>
      </c>
      <c r="Y21" s="118"/>
      <c r="Z21" s="118"/>
      <c r="AA21" s="119" t="str">
        <f>参照リスト!E17</f>
        <v/>
      </c>
      <c r="AB21" s="119"/>
      <c r="AC21" s="119"/>
      <c r="AD21" s="119"/>
      <c r="AE21" s="119"/>
      <c r="AF21" s="119"/>
      <c r="AG21" s="119"/>
      <c r="AH21" s="119"/>
      <c r="AI21" s="120"/>
      <c r="AJ21" s="222"/>
      <c r="AK21" s="222"/>
      <c r="AL21" s="223"/>
    </row>
    <row r="22" spans="1:38" ht="21" customHeight="1">
      <c r="A22" s="127" t="s">
        <v>62</v>
      </c>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9"/>
    </row>
    <row r="23" spans="1:38" ht="13.5" customHeight="1">
      <c r="A23" s="234" t="s">
        <v>63</v>
      </c>
      <c r="B23" s="235"/>
      <c r="C23" s="235"/>
      <c r="D23" s="236"/>
      <c r="E23" s="162"/>
      <c r="F23" s="163"/>
      <c r="G23" s="163"/>
      <c r="H23" s="163"/>
      <c r="I23" s="163"/>
      <c r="J23" s="163"/>
      <c r="K23" s="163"/>
      <c r="L23" s="163"/>
      <c r="M23" s="163"/>
      <c r="N23" s="163"/>
      <c r="O23" s="163"/>
      <c r="P23" s="163"/>
      <c r="Q23" s="163"/>
      <c r="R23" s="215" t="s">
        <v>59</v>
      </c>
      <c r="S23" s="216"/>
      <c r="T23" s="217"/>
      <c r="U23" s="218"/>
      <c r="V23" s="218"/>
      <c r="W23" s="218"/>
      <c r="X23" s="219" t="s">
        <v>26</v>
      </c>
      <c r="Y23" s="220"/>
      <c r="Z23" s="220"/>
      <c r="AA23" s="181"/>
      <c r="AB23" s="182"/>
      <c r="AC23" s="182"/>
      <c r="AD23" s="182"/>
      <c r="AE23" s="182"/>
      <c r="AF23" s="182"/>
      <c r="AG23" s="182"/>
      <c r="AH23" s="182"/>
      <c r="AI23" s="182"/>
      <c r="AJ23" s="182"/>
      <c r="AK23" s="182"/>
      <c r="AL23" s="183"/>
    </row>
    <row r="24" spans="1:38" ht="21" customHeight="1">
      <c r="A24" s="237"/>
      <c r="B24" s="235"/>
      <c r="C24" s="235"/>
      <c r="D24" s="236"/>
      <c r="E24" s="162"/>
      <c r="F24" s="163"/>
      <c r="G24" s="163"/>
      <c r="H24" s="163"/>
      <c r="I24" s="163"/>
      <c r="J24" s="163"/>
      <c r="K24" s="163"/>
      <c r="L24" s="163"/>
      <c r="M24" s="163"/>
      <c r="N24" s="163"/>
      <c r="O24" s="163"/>
      <c r="P24" s="163"/>
      <c r="Q24" s="163"/>
      <c r="R24" s="215"/>
      <c r="S24" s="216"/>
      <c r="T24" s="217"/>
      <c r="U24" s="218"/>
      <c r="V24" s="218"/>
      <c r="W24" s="218"/>
      <c r="X24" s="117" t="s">
        <v>61</v>
      </c>
      <c r="Y24" s="118"/>
      <c r="Z24" s="118"/>
      <c r="AA24" s="178"/>
      <c r="AB24" s="179"/>
      <c r="AC24" s="179"/>
      <c r="AD24" s="179"/>
      <c r="AE24" s="179"/>
      <c r="AF24" s="179"/>
      <c r="AG24" s="179"/>
      <c r="AH24" s="179"/>
      <c r="AI24" s="179"/>
      <c r="AJ24" s="179"/>
      <c r="AK24" s="179"/>
      <c r="AL24" s="180"/>
    </row>
    <row r="25" spans="1:38" ht="21" customHeight="1" thickBot="1">
      <c r="A25" s="140" t="s">
        <v>49</v>
      </c>
      <c r="B25" s="141"/>
      <c r="C25" s="141"/>
      <c r="D25" s="175"/>
      <c r="E25" s="176" t="s">
        <v>50</v>
      </c>
      <c r="F25" s="177"/>
      <c r="G25" s="156"/>
      <c r="H25" s="157"/>
      <c r="I25" s="157"/>
      <c r="J25" s="157"/>
      <c r="K25" s="157"/>
      <c r="L25" s="157"/>
      <c r="M25" s="157"/>
      <c r="N25" s="157"/>
      <c r="O25" s="157"/>
      <c r="P25" s="157"/>
      <c r="Q25" s="158"/>
      <c r="R25" s="173" t="s">
        <v>51</v>
      </c>
      <c r="S25" s="174"/>
      <c r="T25" s="164"/>
      <c r="U25" s="165"/>
      <c r="V25" s="165"/>
      <c r="W25" s="165"/>
      <c r="X25" s="165"/>
      <c r="Y25" s="165"/>
      <c r="Z25" s="165"/>
      <c r="AA25" s="165"/>
      <c r="AB25" s="165"/>
      <c r="AC25" s="165"/>
      <c r="AD25" s="165"/>
      <c r="AE25" s="165"/>
      <c r="AF25" s="165"/>
      <c r="AG25" s="165"/>
      <c r="AH25" s="165"/>
      <c r="AI25" s="165"/>
      <c r="AJ25" s="165"/>
      <c r="AK25" s="165"/>
      <c r="AL25" s="166"/>
    </row>
    <row r="26" spans="1:38" ht="34" customHeight="1" thickTop="1" thickBot="1">
      <c r="A26" s="170" t="s">
        <v>118</v>
      </c>
      <c r="B26" s="171"/>
      <c r="C26" s="171"/>
      <c r="D26" s="172"/>
      <c r="E26" s="167"/>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9"/>
    </row>
    <row r="27" spans="1:38" ht="9" customHeight="1">
      <c r="A27" s="15"/>
      <c r="B27" s="15"/>
      <c r="C27" s="16"/>
      <c r="D27" s="12"/>
      <c r="E27" s="12"/>
      <c r="F27" s="12"/>
      <c r="G27" s="12"/>
      <c r="H27" s="12"/>
      <c r="I27" s="12"/>
      <c r="J27" s="12"/>
      <c r="K27" s="12"/>
      <c r="L27" s="12"/>
      <c r="M27" s="12"/>
      <c r="N27" s="12"/>
      <c r="O27" s="12"/>
      <c r="P27" s="12"/>
      <c r="Q27" s="12"/>
      <c r="R27" s="12"/>
      <c r="S27" s="12"/>
      <c r="T27" s="12"/>
      <c r="U27" s="12"/>
      <c r="V27" s="12"/>
      <c r="W27" s="12"/>
      <c r="X27" s="12"/>
      <c r="Y27" s="12"/>
      <c r="Z27" s="12"/>
      <c r="AA27" s="7"/>
      <c r="AB27" s="7"/>
      <c r="AC27" s="7"/>
      <c r="AD27" s="7"/>
      <c r="AE27" s="7"/>
      <c r="AF27" s="7"/>
      <c r="AG27" s="7"/>
      <c r="AH27" s="17"/>
      <c r="AI27" s="3"/>
      <c r="AJ27" s="3"/>
      <c r="AK27" s="3"/>
      <c r="AL27" s="13"/>
    </row>
    <row r="28" spans="1:38" ht="21" customHeight="1" thickBot="1">
      <c r="A28" s="5" t="s">
        <v>138</v>
      </c>
      <c r="B28" s="6"/>
      <c r="C28" s="6"/>
      <c r="D28" s="6"/>
      <c r="E28" s="6"/>
      <c r="F28" s="6"/>
      <c r="G28" s="6"/>
      <c r="H28" s="3" t="s">
        <v>139</v>
      </c>
      <c r="I28" s="6"/>
      <c r="J28" s="6"/>
      <c r="K28" s="6"/>
      <c r="L28" s="6"/>
      <c r="M28" s="6"/>
      <c r="N28" s="6"/>
      <c r="O28" s="6"/>
      <c r="P28" s="6"/>
      <c r="Q28" s="6"/>
      <c r="R28" s="6"/>
      <c r="S28" s="6"/>
      <c r="T28" s="6"/>
      <c r="U28" s="6"/>
      <c r="V28" s="6"/>
      <c r="W28" s="6"/>
      <c r="X28" s="6"/>
      <c r="Y28" s="6"/>
      <c r="Z28" s="6"/>
      <c r="AA28" s="6"/>
      <c r="AC28" s="6"/>
      <c r="AD28" s="6"/>
      <c r="AE28" s="6"/>
      <c r="AF28" s="6"/>
      <c r="AG28" s="6"/>
      <c r="AH28" s="6"/>
      <c r="AI28" s="6"/>
      <c r="AJ28" s="6"/>
      <c r="AK28" s="6"/>
      <c r="AL28" s="6"/>
    </row>
    <row r="29" spans="1:38" ht="34" customHeight="1" thickBot="1">
      <c r="A29" s="186" t="s">
        <v>140</v>
      </c>
      <c r="B29" s="301"/>
      <c r="C29" s="301"/>
      <c r="D29" s="302"/>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1:38" ht="9" customHeight="1">
      <c r="A30" s="15"/>
      <c r="B30" s="15"/>
      <c r="C30" s="16"/>
      <c r="D30" s="12"/>
      <c r="E30" s="12"/>
      <c r="F30" s="12"/>
      <c r="G30" s="12"/>
      <c r="H30" s="12"/>
      <c r="I30" s="12"/>
      <c r="J30" s="12"/>
      <c r="K30" s="12"/>
      <c r="L30" s="12"/>
      <c r="M30" s="12"/>
      <c r="N30" s="12"/>
      <c r="O30" s="12"/>
      <c r="P30" s="12"/>
      <c r="Q30" s="12"/>
      <c r="R30" s="12"/>
      <c r="S30" s="12"/>
      <c r="T30" s="12"/>
      <c r="U30" s="12"/>
      <c r="V30" s="12"/>
      <c r="W30" s="12"/>
      <c r="X30" s="12"/>
      <c r="Y30" s="12"/>
      <c r="Z30" s="12"/>
      <c r="AA30" s="7"/>
      <c r="AB30" s="7"/>
      <c r="AC30" s="7"/>
      <c r="AD30" s="7"/>
      <c r="AE30" s="7"/>
      <c r="AF30" s="7"/>
      <c r="AG30" s="7"/>
      <c r="AH30" s="17"/>
      <c r="AI30" s="3"/>
      <c r="AJ30" s="3"/>
      <c r="AK30" s="3"/>
      <c r="AL30" s="13"/>
    </row>
    <row r="31" spans="1:38" ht="21" customHeight="1" thickBot="1">
      <c r="A31" s="5" t="s">
        <v>119</v>
      </c>
      <c r="B31" s="6"/>
      <c r="C31" s="6"/>
      <c r="D31" s="6"/>
      <c r="E31" s="6"/>
      <c r="F31" s="6"/>
      <c r="G31" s="6"/>
      <c r="H31" s="3" t="s">
        <v>128</v>
      </c>
      <c r="I31" s="6"/>
      <c r="J31" s="6"/>
      <c r="K31" s="6"/>
      <c r="L31" s="6"/>
      <c r="M31" s="6"/>
      <c r="N31" s="6"/>
      <c r="O31" s="6"/>
      <c r="P31" s="6"/>
      <c r="Q31" s="6"/>
      <c r="R31" s="6"/>
      <c r="S31" s="6"/>
      <c r="T31" s="6"/>
      <c r="U31" s="6"/>
      <c r="V31" s="6"/>
      <c r="W31" s="6"/>
      <c r="X31" s="6"/>
      <c r="Y31" s="6"/>
      <c r="Z31" s="6"/>
      <c r="AA31" s="6"/>
      <c r="AC31" s="6"/>
      <c r="AD31" s="6"/>
      <c r="AE31" s="6"/>
      <c r="AF31" s="6"/>
      <c r="AG31" s="6"/>
      <c r="AH31" s="6"/>
      <c r="AI31" s="6"/>
      <c r="AJ31" s="6"/>
      <c r="AK31" s="6"/>
      <c r="AL31" s="6"/>
    </row>
    <row r="32" spans="1:38" ht="21" customHeight="1" thickBot="1">
      <c r="A32" s="114" t="s">
        <v>124</v>
      </c>
      <c r="B32" s="115"/>
      <c r="C32" s="115"/>
      <c r="D32" s="116"/>
      <c r="E32" s="66"/>
      <c r="F32" s="67"/>
      <c r="G32" s="68" t="s">
        <v>71</v>
      </c>
      <c r="H32" s="67"/>
      <c r="I32" s="67"/>
      <c r="J32" s="67"/>
      <c r="K32" s="67"/>
      <c r="L32" s="67"/>
      <c r="M32" s="68" t="s">
        <v>121</v>
      </c>
      <c r="N32" s="67"/>
      <c r="O32" s="67"/>
      <c r="P32" s="67"/>
      <c r="Q32" s="67"/>
      <c r="R32" s="67"/>
      <c r="S32" s="67"/>
      <c r="T32" s="69" t="s">
        <v>129</v>
      </c>
      <c r="U32" s="67"/>
      <c r="V32" s="67"/>
      <c r="W32" s="67"/>
      <c r="X32" s="67"/>
      <c r="Y32" s="67"/>
      <c r="Z32" s="67"/>
      <c r="AA32" s="67"/>
      <c r="AB32" s="67"/>
      <c r="AC32" s="67"/>
      <c r="AD32" s="67"/>
      <c r="AE32" s="67"/>
      <c r="AF32" s="67"/>
      <c r="AG32" s="67"/>
      <c r="AH32" s="67"/>
      <c r="AI32" s="67"/>
      <c r="AJ32" s="67"/>
      <c r="AK32" s="67"/>
      <c r="AL32" s="70"/>
    </row>
    <row r="33" spans="1:38" ht="21" customHeight="1" thickTop="1">
      <c r="A33" s="159" t="s">
        <v>65</v>
      </c>
      <c r="B33" s="160"/>
      <c r="C33" s="160"/>
      <c r="D33" s="161"/>
      <c r="E33" s="18"/>
      <c r="F33" s="19"/>
      <c r="G33" s="20" t="s">
        <v>66</v>
      </c>
      <c r="H33" s="19"/>
      <c r="I33" s="19"/>
      <c r="J33" s="19"/>
      <c r="K33" s="19"/>
      <c r="L33" s="19"/>
      <c r="M33" s="20" t="s">
        <v>122</v>
      </c>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24"/>
    </row>
    <row r="34" spans="1:38" ht="30" customHeight="1">
      <c r="A34" s="154"/>
      <c r="B34" s="155"/>
      <c r="C34" s="155"/>
      <c r="D34" s="155"/>
      <c r="E34" s="155"/>
      <c r="F34" s="152" t="s">
        <v>67</v>
      </c>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3"/>
    </row>
    <row r="35" spans="1:38" ht="34" customHeight="1">
      <c r="A35" s="198" t="s">
        <v>68</v>
      </c>
      <c r="B35" s="199"/>
      <c r="C35" s="199"/>
      <c r="D35" s="200"/>
      <c r="E35" s="192"/>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4"/>
    </row>
    <row r="36" spans="1:38" ht="34" customHeight="1" thickBot="1">
      <c r="A36" s="201" t="s">
        <v>69</v>
      </c>
      <c r="B36" s="202"/>
      <c r="C36" s="202"/>
      <c r="D36" s="203"/>
      <c r="E36" s="164"/>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6"/>
    </row>
    <row r="37" spans="1:38" ht="21" customHeight="1" thickTop="1">
      <c r="A37" s="159" t="s">
        <v>70</v>
      </c>
      <c r="B37" s="160"/>
      <c r="C37" s="160"/>
      <c r="D37" s="161"/>
      <c r="E37" s="18"/>
      <c r="F37" s="19"/>
      <c r="G37" s="20" t="s">
        <v>71</v>
      </c>
      <c r="H37" s="19"/>
      <c r="I37" s="19"/>
      <c r="J37" s="19"/>
      <c r="K37" s="19"/>
      <c r="L37" s="19"/>
      <c r="M37" s="20" t="s">
        <v>120</v>
      </c>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24"/>
    </row>
    <row r="38" spans="1:38" ht="21" customHeight="1">
      <c r="A38" s="212"/>
      <c r="B38" s="213"/>
      <c r="C38" s="213"/>
      <c r="D38" s="213"/>
      <c r="E38" s="213"/>
      <c r="F38" s="210" t="s">
        <v>136</v>
      </c>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1"/>
    </row>
    <row r="39" spans="1:38" ht="21" customHeight="1">
      <c r="A39" s="198" t="s">
        <v>72</v>
      </c>
      <c r="B39" s="199"/>
      <c r="C39" s="199"/>
      <c r="D39" s="200"/>
      <c r="E39" s="21"/>
      <c r="F39" s="22"/>
      <c r="G39" s="22"/>
      <c r="H39" s="23" t="s">
        <v>112</v>
      </c>
      <c r="I39" s="22"/>
      <c r="J39" s="22"/>
      <c r="K39" s="22"/>
      <c r="L39" s="22"/>
      <c r="M39" s="22"/>
      <c r="N39" s="22"/>
      <c r="O39" s="22"/>
      <c r="P39" s="23" t="s">
        <v>73</v>
      </c>
      <c r="Q39" s="22"/>
      <c r="R39" s="22"/>
      <c r="S39" s="22"/>
      <c r="T39" s="22"/>
      <c r="U39" s="22"/>
      <c r="V39" s="22"/>
      <c r="W39" s="22"/>
      <c r="X39" s="23" t="s">
        <v>74</v>
      </c>
      <c r="Y39" s="22"/>
      <c r="Z39" s="22"/>
      <c r="AA39" s="22"/>
      <c r="AB39" s="22"/>
      <c r="AC39" s="22"/>
      <c r="AD39" s="22"/>
      <c r="AE39" s="22"/>
      <c r="AF39" s="23"/>
      <c r="AG39" s="22"/>
      <c r="AH39" s="22"/>
      <c r="AI39" s="22"/>
      <c r="AJ39" s="22"/>
      <c r="AK39" s="22"/>
      <c r="AL39" s="25"/>
    </row>
    <row r="40" spans="1:38" ht="34" customHeight="1">
      <c r="A40" s="198" t="s">
        <v>75</v>
      </c>
      <c r="B40" s="199"/>
      <c r="C40" s="199"/>
      <c r="D40" s="200"/>
      <c r="E40" s="192"/>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4"/>
    </row>
    <row r="41" spans="1:38" ht="34" customHeight="1" thickBot="1">
      <c r="A41" s="201" t="s">
        <v>76</v>
      </c>
      <c r="B41" s="202"/>
      <c r="C41" s="202"/>
      <c r="D41" s="203"/>
      <c r="E41" s="164"/>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6"/>
    </row>
    <row r="42" spans="1:38" ht="21" customHeight="1" thickTop="1" thickBot="1">
      <c r="A42" s="204" t="s">
        <v>77</v>
      </c>
      <c r="B42" s="205"/>
      <c r="C42" s="205"/>
      <c r="D42" s="206"/>
      <c r="E42" s="59"/>
      <c r="F42" s="60"/>
      <c r="G42" s="61" t="s">
        <v>71</v>
      </c>
      <c r="H42" s="60"/>
      <c r="I42" s="60"/>
      <c r="J42" s="60"/>
      <c r="K42" s="60"/>
      <c r="L42" s="60"/>
      <c r="M42" s="61" t="s">
        <v>120</v>
      </c>
      <c r="N42" s="60"/>
      <c r="O42" s="60"/>
      <c r="P42" s="60"/>
      <c r="Q42" s="60"/>
      <c r="R42" s="60"/>
      <c r="S42" s="60"/>
      <c r="T42" s="62" t="s">
        <v>130</v>
      </c>
      <c r="U42" s="60"/>
      <c r="V42" s="60"/>
      <c r="W42" s="60"/>
      <c r="X42" s="60"/>
      <c r="Y42" s="60"/>
      <c r="Z42" s="60"/>
      <c r="AA42" s="60"/>
      <c r="AB42" s="60"/>
      <c r="AC42" s="60"/>
      <c r="AD42" s="60"/>
      <c r="AE42" s="60"/>
      <c r="AF42" s="60"/>
      <c r="AG42" s="60"/>
      <c r="AH42" s="60"/>
      <c r="AI42" s="60"/>
      <c r="AJ42" s="60"/>
      <c r="AK42" s="60"/>
      <c r="AL42" s="63"/>
    </row>
    <row r="43" spans="1:38" ht="21" customHeight="1" thickTop="1" thickBot="1">
      <c r="A43" s="207" t="s">
        <v>78</v>
      </c>
      <c r="B43" s="208"/>
      <c r="C43" s="208"/>
      <c r="D43" s="209"/>
      <c r="E43" s="55"/>
      <c r="F43" s="56"/>
      <c r="G43" s="43" t="s">
        <v>79</v>
      </c>
      <c r="H43" s="56"/>
      <c r="I43" s="56"/>
      <c r="J43" s="56"/>
      <c r="K43" s="56"/>
      <c r="L43" s="56"/>
      <c r="M43" s="43" t="s">
        <v>80</v>
      </c>
      <c r="N43" s="56"/>
      <c r="O43" s="56"/>
      <c r="P43" s="56"/>
      <c r="Q43" s="56"/>
      <c r="R43" s="56"/>
      <c r="S43" s="56"/>
      <c r="T43" s="57" t="s">
        <v>132</v>
      </c>
      <c r="U43" s="56"/>
      <c r="V43" s="56"/>
      <c r="W43" s="56"/>
      <c r="X43" s="56"/>
      <c r="Y43" s="56"/>
      <c r="Z43" s="56"/>
      <c r="AA43" s="56"/>
      <c r="AB43" s="56"/>
      <c r="AC43" s="56"/>
      <c r="AD43" s="56"/>
      <c r="AE43" s="56"/>
      <c r="AF43" s="56"/>
      <c r="AG43" s="56"/>
      <c r="AH43" s="56"/>
      <c r="AI43" s="56"/>
      <c r="AJ43" s="56"/>
      <c r="AK43" s="56"/>
      <c r="AL43" s="58"/>
    </row>
    <row r="44" spans="1:38" ht="34" customHeight="1" thickTop="1" thickBot="1">
      <c r="A44" s="189" t="s">
        <v>64</v>
      </c>
      <c r="B44" s="190"/>
      <c r="C44" s="190"/>
      <c r="D44" s="191"/>
      <c r="E44" s="195"/>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7"/>
    </row>
    <row r="45" spans="1:38" ht="14" customHeight="1" thickBo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row>
    <row r="46" spans="1:38" ht="9" customHeight="1"/>
    <row r="47" spans="1:38" ht="21" customHeight="1">
      <c r="B47" s="8" t="s">
        <v>81</v>
      </c>
      <c r="C47" s="8"/>
      <c r="D47" s="8"/>
      <c r="E47" s="8"/>
      <c r="F47" s="8"/>
      <c r="G47" s="8"/>
      <c r="H47" s="8"/>
      <c r="I47" s="8"/>
      <c r="J47" s="8"/>
      <c r="K47" s="8"/>
      <c r="L47" s="8"/>
      <c r="M47" s="8" t="s">
        <v>82</v>
      </c>
      <c r="O47" s="8"/>
      <c r="P47" s="8"/>
      <c r="Q47" s="8"/>
      <c r="R47" s="8"/>
      <c r="S47" s="8"/>
      <c r="T47" s="8"/>
      <c r="U47" s="8"/>
      <c r="V47" s="8"/>
      <c r="W47" s="8"/>
      <c r="X47" s="8"/>
    </row>
    <row r="48" spans="1:38" ht="9" customHeight="1">
      <c r="A48" s="8"/>
      <c r="C48" s="8"/>
      <c r="D48" s="8"/>
      <c r="E48" s="8"/>
      <c r="F48" s="8"/>
      <c r="G48" s="8"/>
      <c r="H48" s="8"/>
      <c r="I48" s="8"/>
      <c r="J48" s="8"/>
      <c r="K48" s="8"/>
      <c r="L48" s="8"/>
      <c r="M48" s="8"/>
      <c r="N48" s="8"/>
      <c r="O48" s="8"/>
      <c r="P48" s="8"/>
      <c r="Q48" s="8"/>
      <c r="R48" s="8"/>
      <c r="S48" s="8"/>
      <c r="T48" s="8"/>
      <c r="U48" s="8"/>
      <c r="V48" s="8"/>
      <c r="W48" s="8"/>
    </row>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sheetProtection algorithmName="SHA-512" hashValue="hoC9d07cYG8ssb+suI68PVPAsWbVJv0zVI2LL216xADBT5EdYPh7esfVPdsYQ0q+7+z9PonAaVvdRh3E6RWREw==" saltValue="tNBiFfGzTi0vxrXT+Pd++Q==" spinCount="100000" sheet="1" objects="1" selectLockedCells="1"/>
  <mergeCells count="78">
    <mergeCell ref="A36:D36"/>
    <mergeCell ref="E36:AL36"/>
    <mergeCell ref="A26:D26"/>
    <mergeCell ref="E26:AL26"/>
    <mergeCell ref="A33:D33"/>
    <mergeCell ref="A34:E34"/>
    <mergeCell ref="F34:AL34"/>
    <mergeCell ref="A35:D35"/>
    <mergeCell ref="E35:AL35"/>
    <mergeCell ref="A32:D32"/>
    <mergeCell ref="A29:D29"/>
    <mergeCell ref="E29:AL29"/>
    <mergeCell ref="A44:D44"/>
    <mergeCell ref="E44:AL44"/>
    <mergeCell ref="A37:D37"/>
    <mergeCell ref="A38:E38"/>
    <mergeCell ref="F38:AL38"/>
    <mergeCell ref="A39:D39"/>
    <mergeCell ref="A40:D40"/>
    <mergeCell ref="E40:AL40"/>
    <mergeCell ref="A41:D41"/>
    <mergeCell ref="E41:AL41"/>
    <mergeCell ref="A42:D42"/>
    <mergeCell ref="A43:D43"/>
    <mergeCell ref="AA23:AL23"/>
    <mergeCell ref="X24:Z24"/>
    <mergeCell ref="AA24:AL24"/>
    <mergeCell ref="A25:D25"/>
    <mergeCell ref="E25:F25"/>
    <mergeCell ref="G25:Q25"/>
    <mergeCell ref="R25:S25"/>
    <mergeCell ref="T25:AL25"/>
    <mergeCell ref="A23:D24"/>
    <mergeCell ref="E23:Q24"/>
    <mergeCell ref="R23:S24"/>
    <mergeCell ref="T23:W24"/>
    <mergeCell ref="X23:Z23"/>
    <mergeCell ref="AA20:AI20"/>
    <mergeCell ref="AJ20:AL21"/>
    <mergeCell ref="X21:Z21"/>
    <mergeCell ref="AA21:AI21"/>
    <mergeCell ref="A22:AL22"/>
    <mergeCell ref="A20:D21"/>
    <mergeCell ref="E20:Q21"/>
    <mergeCell ref="R20:S21"/>
    <mergeCell ref="T20:W21"/>
    <mergeCell ref="X20:Z20"/>
    <mergeCell ref="A14:D14"/>
    <mergeCell ref="E14:Q14"/>
    <mergeCell ref="A15:D15"/>
    <mergeCell ref="E15:Q15"/>
    <mergeCell ref="A19:AL19"/>
    <mergeCell ref="E17:F17"/>
    <mergeCell ref="G17:Q17"/>
    <mergeCell ref="R17:S17"/>
    <mergeCell ref="AA13:AF15"/>
    <mergeCell ref="Z2:AB2"/>
    <mergeCell ref="AC2:AE2"/>
    <mergeCell ref="AG2:AH2"/>
    <mergeCell ref="AJ2:AK2"/>
    <mergeCell ref="L5:O5"/>
    <mergeCell ref="P5:AE5"/>
    <mergeCell ref="AG12:AH12"/>
    <mergeCell ref="AI12:AJ12"/>
    <mergeCell ref="AK12:AL12"/>
    <mergeCell ref="AA12:AF12"/>
    <mergeCell ref="A13:D13"/>
    <mergeCell ref="E13:Q13"/>
    <mergeCell ref="R13:S15"/>
    <mergeCell ref="T13:W15"/>
    <mergeCell ref="X13:Z15"/>
    <mergeCell ref="AG13:AL18"/>
    <mergeCell ref="A16:D16"/>
    <mergeCell ref="E16:W16"/>
    <mergeCell ref="T17:AF17"/>
    <mergeCell ref="A18:D18"/>
    <mergeCell ref="X18:AF18"/>
    <mergeCell ref="A17:D17"/>
  </mergeCells>
  <phoneticPr fontId="1"/>
  <conditionalFormatting sqref="E16">
    <cfRule type="containsBlanks" dxfId="112" priority="72">
      <formula>LEN(TRIM(E16))=0</formula>
    </cfRule>
  </conditionalFormatting>
  <conditionalFormatting sqref="E15:Q15">
    <cfRule type="containsBlanks" dxfId="111" priority="75">
      <formula>LEN(TRIM(E15))=0</formula>
    </cfRule>
  </conditionalFormatting>
  <conditionalFormatting sqref="E20:Q21">
    <cfRule type="expression" dxfId="109" priority="62">
      <formula>$E$20="（選択）"</formula>
    </cfRule>
  </conditionalFormatting>
  <conditionalFormatting sqref="E23:Q24">
    <cfRule type="notContainsBlanks" dxfId="108" priority="65">
      <formula>LEN(TRIM(E23))&gt;0</formula>
    </cfRule>
  </conditionalFormatting>
  <conditionalFormatting sqref="E29:AL29 E13:E14">
    <cfRule type="containsBlanks" dxfId="102" priority="76">
      <formula>LEN(TRIM(E13))=0</formula>
    </cfRule>
  </conditionalFormatting>
  <conditionalFormatting sqref="E35:AL36">
    <cfRule type="notContainsBlanks" dxfId="97" priority="51">
      <formula>LEN(TRIM(E35))&gt;0</formula>
    </cfRule>
  </conditionalFormatting>
  <conditionalFormatting sqref="E40:AL41">
    <cfRule type="notContainsBlanks" dxfId="88" priority="48">
      <formula>LEN(TRIM(E40))&gt;0</formula>
    </cfRule>
  </conditionalFormatting>
  <conditionalFormatting sqref="G17">
    <cfRule type="containsBlanks" dxfId="83" priority="73">
      <formula>LEN(TRIM(G17))=0</formula>
    </cfRule>
  </conditionalFormatting>
  <conditionalFormatting sqref="G25:Q25">
    <cfRule type="notContainsBlanks" dxfId="80" priority="55">
      <formula>LEN(TRIM(G25))&gt;0</formula>
    </cfRule>
  </conditionalFormatting>
  <conditionalFormatting sqref="L5">
    <cfRule type="containsBlanks" dxfId="79" priority="67">
      <formula>LEN(TRIM(L5))=0</formula>
    </cfRule>
  </conditionalFormatting>
  <conditionalFormatting sqref="T17">
    <cfRule type="containsBlanks" dxfId="78" priority="74">
      <formula>LEN(TRIM(T17))=0</formula>
    </cfRule>
  </conditionalFormatting>
  <conditionalFormatting sqref="T13:W15">
    <cfRule type="containsBlanks" dxfId="66" priority="41">
      <formula>LEN(TRIM(T13))=0</formula>
    </cfRule>
  </conditionalFormatting>
  <conditionalFormatting sqref="T20:W21">
    <cfRule type="containsBlanks" dxfId="64" priority="70">
      <formula>LEN(TRIM(T20))=0</formula>
    </cfRule>
  </conditionalFormatting>
  <conditionalFormatting sqref="T23:W24">
    <cfRule type="notContainsBlanks" dxfId="63" priority="58">
      <formula>LEN(TRIM(T23))&gt;0</formula>
    </cfRule>
  </conditionalFormatting>
  <conditionalFormatting sqref="T25:AL25">
    <cfRule type="notContainsBlanks" dxfId="60" priority="54">
      <formula>LEN(TRIM(T25))&gt;0</formula>
    </cfRule>
  </conditionalFormatting>
  <conditionalFormatting sqref="X18">
    <cfRule type="expression" dxfId="59" priority="38" stopIfTrue="1">
      <formula>NOT($X$18="")</formula>
    </cfRule>
  </conditionalFormatting>
  <conditionalFormatting sqref="AA23:AA24">
    <cfRule type="notContainsBlanks" dxfId="55" priority="63">
      <formula>LEN(TRIM(AA23))&gt;0</formula>
    </cfRule>
  </conditionalFormatting>
  <conditionalFormatting sqref="AA13:AF15">
    <cfRule type="containsBlanks" dxfId="52" priority="40">
      <formula>LEN(TRIM(AA13))=0</formula>
    </cfRule>
  </conditionalFormatting>
  <conditionalFormatting sqref="AA20:AI21">
    <cfRule type="containsBlanks" dxfId="50" priority="71">
      <formula>LEN(TRIM(AA20))=0</formula>
    </cfRule>
  </conditionalFormatting>
  <conditionalFormatting sqref="AC2 AG2">
    <cfRule type="containsBlanks" dxfId="49" priority="68">
      <formula>LEN(TRIM(AC2))=0</formula>
    </cfRule>
  </conditionalFormatting>
  <conditionalFormatting sqref="AJ2">
    <cfRule type="containsBlanks" dxfId="48" priority="69">
      <formula>LEN(TRIM(AJ2))=0</formula>
    </cfRule>
  </conditionalFormatting>
  <dataValidations count="2">
    <dataValidation imeMode="disabled" allowBlank="1" showInputMessage="1" showErrorMessage="1" sqref="AJ2 H18:J18" xr:uid="{38479EF1-42C8-644E-9F78-53C5DD5519C0}"/>
    <dataValidation type="whole" allowBlank="1" showInputMessage="1" showErrorMessage="1" sqref="AC2:AE2" xr:uid="{9D9E73B3-E84A-704A-BB6A-383DA4A03B75}">
      <formula1>2018</formula1>
      <formula2>2999</formula2>
    </dataValidation>
  </dataValidations>
  <printOptions horizontalCentered="1"/>
  <pageMargins left="0.78740157480314965" right="0.39370078740157483" top="0.47244094488188981" bottom="0.39370078740157483" header="0.35433070866141736" footer="0.31496062992125984"/>
  <pageSetup paperSize="9" scale="79" orientation="portrait" horizontalDpi="300" verticalDpi="300" r:id="rId1"/>
  <headerFooter>
    <oddHeader>&amp;L&amp;"ＭＳ Ｐゴシック,標準"&amp;K000000別記様式１-2号（第４条関係）&amp;R&amp;"ＭＳ Ｐゴシック,標準"&amp;K008F00version 2026.4.0&amp;K00+000　0 　</oddHeader>
  </headerFooter>
  <ignoredErrors>
    <ignoredError sqref="E13:E15 T20 AA20:AA2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76200</xdr:colOff>
                    <xdr:row>33</xdr:row>
                    <xdr:rowOff>50800</xdr:rowOff>
                  </from>
                  <to>
                    <xdr:col>5</xdr:col>
                    <xdr:colOff>0</xdr:colOff>
                    <xdr:row>33</xdr:row>
                    <xdr:rowOff>330200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76200</xdr:colOff>
                    <xdr:row>36</xdr:row>
                    <xdr:rowOff>241300</xdr:rowOff>
                  </from>
                  <to>
                    <xdr:col>4</xdr:col>
                    <xdr:colOff>190500</xdr:colOff>
                    <xdr:row>38</xdr:row>
                    <xdr:rowOff>25400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152400</xdr:colOff>
                    <xdr:row>37</xdr:row>
                    <xdr:rowOff>215900</xdr:rowOff>
                  </from>
                  <to>
                    <xdr:col>7</xdr:col>
                    <xdr:colOff>127000</xdr:colOff>
                    <xdr:row>39</xdr:row>
                    <xdr:rowOff>63500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13</xdr:col>
                    <xdr:colOff>152400</xdr:colOff>
                    <xdr:row>37</xdr:row>
                    <xdr:rowOff>215900</xdr:rowOff>
                  </from>
                  <to>
                    <xdr:col>16</xdr:col>
                    <xdr:colOff>25400</xdr:colOff>
                    <xdr:row>39</xdr:row>
                    <xdr:rowOff>63500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21</xdr:col>
                    <xdr:colOff>152400</xdr:colOff>
                    <xdr:row>37</xdr:row>
                    <xdr:rowOff>215900</xdr:rowOff>
                  </from>
                  <to>
                    <xdr:col>23</xdr:col>
                    <xdr:colOff>127000</xdr:colOff>
                    <xdr:row>39</xdr:row>
                    <xdr:rowOff>63500</xdr:rowOff>
                  </to>
                </anchor>
              </controlPr>
            </control>
          </mc:Choice>
        </mc:AlternateContent>
        <mc:AlternateContent xmlns:mc="http://schemas.openxmlformats.org/markup-compatibility/2006">
          <mc:Choice Requires="x14">
            <control shapeId="9223" r:id="rId9" name="Option Button 7">
              <controlPr defaultSize="0" autoFill="0" autoLine="0" autoPict="0">
                <anchor moveWithCells="1">
                  <from>
                    <xdr:col>23</xdr:col>
                    <xdr:colOff>114300</xdr:colOff>
                    <xdr:row>15</xdr:row>
                    <xdr:rowOff>50800</xdr:rowOff>
                  </from>
                  <to>
                    <xdr:col>25</xdr:col>
                    <xdr:colOff>139700</xdr:colOff>
                    <xdr:row>16</xdr:row>
                    <xdr:rowOff>0</xdr:rowOff>
                  </to>
                </anchor>
              </controlPr>
            </control>
          </mc:Choice>
        </mc:AlternateContent>
        <mc:AlternateContent xmlns:mc="http://schemas.openxmlformats.org/markup-compatibility/2006">
          <mc:Choice Requires="x14">
            <control shapeId="9224" r:id="rId10" name="Option Button 8">
              <controlPr defaultSize="0" autoFill="0" autoLine="0" autoPict="0">
                <anchor moveWithCells="1">
                  <from>
                    <xdr:col>27</xdr:col>
                    <xdr:colOff>152400</xdr:colOff>
                    <xdr:row>15</xdr:row>
                    <xdr:rowOff>38100</xdr:rowOff>
                  </from>
                  <to>
                    <xdr:col>29</xdr:col>
                    <xdr:colOff>203200</xdr:colOff>
                    <xdr:row>15</xdr:row>
                    <xdr:rowOff>419100</xdr:rowOff>
                  </to>
                </anchor>
              </controlPr>
            </control>
          </mc:Choice>
        </mc:AlternateContent>
        <mc:AlternateContent xmlns:mc="http://schemas.openxmlformats.org/markup-compatibility/2006">
          <mc:Choice Requires="x14">
            <control shapeId="9225" r:id="rId11" name="所内外">
              <controlPr defaultSize="0" autoFill="0" autoPict="0">
                <anchor moveWithCells="1">
                  <from>
                    <xdr:col>22</xdr:col>
                    <xdr:colOff>165100</xdr:colOff>
                    <xdr:row>14</xdr:row>
                    <xdr:rowOff>342900</xdr:rowOff>
                  </from>
                  <to>
                    <xdr:col>32</xdr:col>
                    <xdr:colOff>152400</xdr:colOff>
                    <xdr:row>16</xdr:row>
                    <xdr:rowOff>101600</xdr:rowOff>
                  </to>
                </anchor>
              </controlPr>
            </control>
          </mc:Choice>
        </mc:AlternateContent>
        <mc:AlternateContent xmlns:mc="http://schemas.openxmlformats.org/markup-compatibility/2006">
          <mc:Choice Requires="x14">
            <control shapeId="9226" r:id="rId12" name="Option Button 10">
              <controlPr defaultSize="0" autoFill="0" autoLine="0" autoPict="0">
                <anchor moveWithCells="1">
                  <from>
                    <xdr:col>4</xdr:col>
                    <xdr:colOff>114300</xdr:colOff>
                    <xdr:row>16</xdr:row>
                    <xdr:rowOff>215900</xdr:rowOff>
                  </from>
                  <to>
                    <xdr:col>5</xdr:col>
                    <xdr:colOff>203200</xdr:colOff>
                    <xdr:row>18</xdr:row>
                    <xdr:rowOff>63500</xdr:rowOff>
                  </to>
                </anchor>
              </controlPr>
            </control>
          </mc:Choice>
        </mc:AlternateContent>
        <mc:AlternateContent xmlns:mc="http://schemas.openxmlformats.org/markup-compatibility/2006">
          <mc:Choice Requires="x14">
            <control shapeId="9227" r:id="rId13" name="Option Button 11">
              <controlPr defaultSize="0" autoFill="0" autoLine="0" autoPict="0">
                <anchor moveWithCells="1">
                  <from>
                    <xdr:col>9</xdr:col>
                    <xdr:colOff>38100</xdr:colOff>
                    <xdr:row>16</xdr:row>
                    <xdr:rowOff>215900</xdr:rowOff>
                  </from>
                  <to>
                    <xdr:col>10</xdr:col>
                    <xdr:colOff>190500</xdr:colOff>
                    <xdr:row>18</xdr:row>
                    <xdr:rowOff>63500</xdr:rowOff>
                  </to>
                </anchor>
              </controlPr>
            </control>
          </mc:Choice>
        </mc:AlternateContent>
        <mc:AlternateContent xmlns:mc="http://schemas.openxmlformats.org/markup-compatibility/2006">
          <mc:Choice Requires="x14">
            <control shapeId="9228" r:id="rId14" name="Option Button 12">
              <controlPr defaultSize="0" autoFill="0" autoLine="0" autoPict="0">
                <anchor moveWithCells="1">
                  <from>
                    <xdr:col>18</xdr:col>
                    <xdr:colOff>139700</xdr:colOff>
                    <xdr:row>16</xdr:row>
                    <xdr:rowOff>215900</xdr:rowOff>
                  </from>
                  <to>
                    <xdr:col>20</xdr:col>
                    <xdr:colOff>88900</xdr:colOff>
                    <xdr:row>18</xdr:row>
                    <xdr:rowOff>63500</xdr:rowOff>
                  </to>
                </anchor>
              </controlPr>
            </control>
          </mc:Choice>
        </mc:AlternateContent>
        <mc:AlternateContent xmlns:mc="http://schemas.openxmlformats.org/markup-compatibility/2006">
          <mc:Choice Requires="x14">
            <control shapeId="9229" r:id="rId15" name="加入保険">
              <controlPr defaultSize="0" autoFill="0" autoPict="0">
                <anchor moveWithCells="1">
                  <from>
                    <xdr:col>4</xdr:col>
                    <xdr:colOff>0</xdr:colOff>
                    <xdr:row>15</xdr:row>
                    <xdr:rowOff>292100</xdr:rowOff>
                  </from>
                  <to>
                    <xdr:col>22</xdr:col>
                    <xdr:colOff>139700</xdr:colOff>
                    <xdr:row>19</xdr:row>
                    <xdr:rowOff>88900</xdr:rowOff>
                  </to>
                </anchor>
              </controlPr>
            </control>
          </mc:Choice>
        </mc:AlternateContent>
        <mc:AlternateContent xmlns:mc="http://schemas.openxmlformats.org/markup-compatibility/2006">
          <mc:Choice Requires="x14">
            <control shapeId="9230" r:id="rId16" name="Option Button 14">
              <controlPr defaultSize="0" autoFill="0" autoLine="0" autoPict="0">
                <anchor moveWithCells="1">
                  <from>
                    <xdr:col>4</xdr:col>
                    <xdr:colOff>177800</xdr:colOff>
                    <xdr:row>35</xdr:row>
                    <xdr:rowOff>419100</xdr:rowOff>
                  </from>
                  <to>
                    <xdr:col>6</xdr:col>
                    <xdr:colOff>177800</xdr:colOff>
                    <xdr:row>37</xdr:row>
                    <xdr:rowOff>50800</xdr:rowOff>
                  </to>
                </anchor>
              </controlPr>
            </control>
          </mc:Choice>
        </mc:AlternateContent>
        <mc:AlternateContent xmlns:mc="http://schemas.openxmlformats.org/markup-compatibility/2006">
          <mc:Choice Requires="x14">
            <control shapeId="9231" r:id="rId17" name="Option Button 15">
              <controlPr defaultSize="0" autoFill="0" autoLine="0" autoPict="0">
                <anchor moveWithCells="1">
                  <from>
                    <xdr:col>10</xdr:col>
                    <xdr:colOff>177800</xdr:colOff>
                    <xdr:row>35</xdr:row>
                    <xdr:rowOff>419100</xdr:rowOff>
                  </from>
                  <to>
                    <xdr:col>12</xdr:col>
                    <xdr:colOff>114300</xdr:colOff>
                    <xdr:row>37</xdr:row>
                    <xdr:rowOff>38100</xdr:rowOff>
                  </to>
                </anchor>
              </controlPr>
            </control>
          </mc:Choice>
        </mc:AlternateContent>
        <mc:AlternateContent xmlns:mc="http://schemas.openxmlformats.org/markup-compatibility/2006">
          <mc:Choice Requires="x14">
            <control shapeId="9232" r:id="rId18" name="試料保管室">
              <controlPr defaultSize="0" autoFill="0" autoPict="0">
                <anchor moveWithCells="1">
                  <from>
                    <xdr:col>4</xdr:col>
                    <xdr:colOff>114300</xdr:colOff>
                    <xdr:row>35</xdr:row>
                    <xdr:rowOff>254000</xdr:rowOff>
                  </from>
                  <to>
                    <xdr:col>18</xdr:col>
                    <xdr:colOff>139700</xdr:colOff>
                    <xdr:row>37</xdr:row>
                    <xdr:rowOff>165100</xdr:rowOff>
                  </to>
                </anchor>
              </controlPr>
            </control>
          </mc:Choice>
        </mc:AlternateContent>
        <mc:AlternateContent xmlns:mc="http://schemas.openxmlformats.org/markup-compatibility/2006">
          <mc:Choice Requires="x14">
            <control shapeId="9233" r:id="rId19" name="Option Button 17">
              <controlPr defaultSize="0" autoFill="0" autoLine="0" autoPict="0">
                <anchor moveWithCells="1">
                  <from>
                    <xdr:col>4</xdr:col>
                    <xdr:colOff>177800</xdr:colOff>
                    <xdr:row>41</xdr:row>
                    <xdr:rowOff>25400</xdr:rowOff>
                  </from>
                  <to>
                    <xdr:col>6</xdr:col>
                    <xdr:colOff>76200</xdr:colOff>
                    <xdr:row>41</xdr:row>
                    <xdr:rowOff>254000</xdr:rowOff>
                  </to>
                </anchor>
              </controlPr>
            </control>
          </mc:Choice>
        </mc:AlternateContent>
        <mc:AlternateContent xmlns:mc="http://schemas.openxmlformats.org/markup-compatibility/2006">
          <mc:Choice Requires="x14">
            <control shapeId="9234" r:id="rId20" name="Option Button 18">
              <controlPr defaultSize="0" autoFill="0" autoLine="0" autoPict="0">
                <anchor moveWithCells="1">
                  <from>
                    <xdr:col>10</xdr:col>
                    <xdr:colOff>177800</xdr:colOff>
                    <xdr:row>41</xdr:row>
                    <xdr:rowOff>25400</xdr:rowOff>
                  </from>
                  <to>
                    <xdr:col>12</xdr:col>
                    <xdr:colOff>165100</xdr:colOff>
                    <xdr:row>41</xdr:row>
                    <xdr:rowOff>254000</xdr:rowOff>
                  </to>
                </anchor>
              </controlPr>
            </control>
          </mc:Choice>
        </mc:AlternateContent>
        <mc:AlternateContent xmlns:mc="http://schemas.openxmlformats.org/markup-compatibility/2006">
          <mc:Choice Requires="x14">
            <control shapeId="9235" r:id="rId21" name="恒温室">
              <controlPr defaultSize="0" autoFill="0" autoPict="0">
                <anchor moveWithCells="1">
                  <from>
                    <xdr:col>4</xdr:col>
                    <xdr:colOff>76200</xdr:colOff>
                    <xdr:row>40</xdr:row>
                    <xdr:rowOff>393700</xdr:rowOff>
                  </from>
                  <to>
                    <xdr:col>20</xdr:col>
                    <xdr:colOff>38100</xdr:colOff>
                    <xdr:row>42</xdr:row>
                    <xdr:rowOff>0</xdr:rowOff>
                  </to>
                </anchor>
              </controlPr>
            </control>
          </mc:Choice>
        </mc:AlternateContent>
        <mc:AlternateContent xmlns:mc="http://schemas.openxmlformats.org/markup-compatibility/2006">
          <mc:Choice Requires="x14">
            <control shapeId="9236" r:id="rId22" name="Option Button 20">
              <controlPr defaultSize="0" autoFill="0" autoLine="0" autoPict="0">
                <anchor moveWithCells="1">
                  <from>
                    <xdr:col>4</xdr:col>
                    <xdr:colOff>203200</xdr:colOff>
                    <xdr:row>31</xdr:row>
                    <xdr:rowOff>25400</xdr:rowOff>
                  </from>
                  <to>
                    <xdr:col>6</xdr:col>
                    <xdr:colOff>152400</xdr:colOff>
                    <xdr:row>31</xdr:row>
                    <xdr:rowOff>228600</xdr:rowOff>
                  </to>
                </anchor>
              </controlPr>
            </control>
          </mc:Choice>
        </mc:AlternateContent>
        <mc:AlternateContent xmlns:mc="http://schemas.openxmlformats.org/markup-compatibility/2006">
          <mc:Choice Requires="x14">
            <control shapeId="9237" r:id="rId23" name="Option Button 21">
              <controlPr defaultSize="0" autoFill="0" autoLine="0" autoPict="0">
                <anchor moveWithCells="1">
                  <from>
                    <xdr:col>10</xdr:col>
                    <xdr:colOff>190500</xdr:colOff>
                    <xdr:row>31</xdr:row>
                    <xdr:rowOff>25400</xdr:rowOff>
                  </from>
                  <to>
                    <xdr:col>12</xdr:col>
                    <xdr:colOff>139700</xdr:colOff>
                    <xdr:row>31</xdr:row>
                    <xdr:rowOff>228600</xdr:rowOff>
                  </to>
                </anchor>
              </controlPr>
            </control>
          </mc:Choice>
        </mc:AlternateContent>
        <mc:AlternateContent xmlns:mc="http://schemas.openxmlformats.org/markup-compatibility/2006">
          <mc:Choice Requires="x14">
            <control shapeId="9238" r:id="rId24" name="共通機器">
              <controlPr defaultSize="0" autoFill="0" autoPict="0">
                <anchor moveWithCells="1">
                  <from>
                    <xdr:col>4</xdr:col>
                    <xdr:colOff>50800</xdr:colOff>
                    <xdr:row>30</xdr:row>
                    <xdr:rowOff>76200</xdr:rowOff>
                  </from>
                  <to>
                    <xdr:col>18</xdr:col>
                    <xdr:colOff>152400</xdr:colOff>
                    <xdr:row>31</xdr:row>
                    <xdr:rowOff>228600</xdr:rowOff>
                  </to>
                </anchor>
              </controlPr>
            </control>
          </mc:Choice>
        </mc:AlternateContent>
        <mc:AlternateContent xmlns:mc="http://schemas.openxmlformats.org/markup-compatibility/2006">
          <mc:Choice Requires="x14">
            <control shapeId="9239" r:id="rId25" name="Option Button 23">
              <controlPr defaultSize="0" autoFill="0" autoLine="0" autoPict="0">
                <anchor moveWithCells="1">
                  <from>
                    <xdr:col>4</xdr:col>
                    <xdr:colOff>177800</xdr:colOff>
                    <xdr:row>42</xdr:row>
                    <xdr:rowOff>63500</xdr:rowOff>
                  </from>
                  <to>
                    <xdr:col>6</xdr:col>
                    <xdr:colOff>25400</xdr:colOff>
                    <xdr:row>43</xdr:row>
                    <xdr:rowOff>0</xdr:rowOff>
                  </to>
                </anchor>
              </controlPr>
            </control>
          </mc:Choice>
        </mc:AlternateContent>
        <mc:AlternateContent xmlns:mc="http://schemas.openxmlformats.org/markup-compatibility/2006">
          <mc:Choice Requires="x14">
            <control shapeId="9240" r:id="rId26" name="Option Button 24">
              <controlPr defaultSize="0" autoFill="0" autoLine="0" autoPict="0">
                <anchor moveWithCells="1">
                  <from>
                    <xdr:col>10</xdr:col>
                    <xdr:colOff>177800</xdr:colOff>
                    <xdr:row>42</xdr:row>
                    <xdr:rowOff>63500</xdr:rowOff>
                  </from>
                  <to>
                    <xdr:col>12</xdr:col>
                    <xdr:colOff>38100</xdr:colOff>
                    <xdr:row>43</xdr:row>
                    <xdr:rowOff>0</xdr:rowOff>
                  </to>
                </anchor>
              </controlPr>
            </control>
          </mc:Choice>
        </mc:AlternateContent>
        <mc:AlternateContent xmlns:mc="http://schemas.openxmlformats.org/markup-compatibility/2006">
          <mc:Choice Requires="x14">
            <control shapeId="9241" r:id="rId27" name="組換えDNA実験">
              <controlPr defaultSize="0" autoFill="0" autoPict="0">
                <anchor moveWithCells="1">
                  <from>
                    <xdr:col>4</xdr:col>
                    <xdr:colOff>88900</xdr:colOff>
                    <xdr:row>42</xdr:row>
                    <xdr:rowOff>50800</xdr:rowOff>
                  </from>
                  <to>
                    <xdr:col>19</xdr:col>
                    <xdr:colOff>25400</xdr:colOff>
                    <xdr:row>43</xdr:row>
                    <xdr:rowOff>419100</xdr:rowOff>
                  </to>
                </anchor>
              </controlPr>
            </control>
          </mc:Choice>
        </mc:AlternateContent>
        <mc:AlternateContent xmlns:mc="http://schemas.openxmlformats.org/markup-compatibility/2006">
          <mc:Choice Requires="x14">
            <control shapeId="9242" r:id="rId28" name="Option Button 26">
              <controlPr defaultSize="0" autoFill="0" autoLine="0" autoPict="0">
                <anchor moveWithCells="1">
                  <from>
                    <xdr:col>4</xdr:col>
                    <xdr:colOff>203200</xdr:colOff>
                    <xdr:row>32</xdr:row>
                    <xdr:rowOff>50800</xdr:rowOff>
                  </from>
                  <to>
                    <xdr:col>6</xdr:col>
                    <xdr:colOff>101600</xdr:colOff>
                    <xdr:row>33</xdr:row>
                    <xdr:rowOff>0</xdr:rowOff>
                  </to>
                </anchor>
              </controlPr>
            </control>
          </mc:Choice>
        </mc:AlternateContent>
        <mc:AlternateContent xmlns:mc="http://schemas.openxmlformats.org/markup-compatibility/2006">
          <mc:Choice Requires="x14">
            <control shapeId="9243" r:id="rId29" name="Option Button 27">
              <controlPr defaultSize="0" autoFill="0" autoLine="0" autoPict="0">
                <anchor moveWithCells="1">
                  <from>
                    <xdr:col>10</xdr:col>
                    <xdr:colOff>203200</xdr:colOff>
                    <xdr:row>32</xdr:row>
                    <xdr:rowOff>50800</xdr:rowOff>
                  </from>
                  <to>
                    <xdr:col>12</xdr:col>
                    <xdr:colOff>63500</xdr:colOff>
                    <xdr:row>33</xdr:row>
                    <xdr:rowOff>12700</xdr:rowOff>
                  </to>
                </anchor>
              </controlPr>
            </control>
          </mc:Choice>
        </mc:AlternateContent>
        <mc:AlternateContent xmlns:mc="http://schemas.openxmlformats.org/markup-compatibility/2006">
          <mc:Choice Requires="x14">
            <control shapeId="9244" r:id="rId30" name="毒劇物">
              <controlPr defaultSize="0" autoFill="0" autoPict="0">
                <anchor moveWithCells="1">
                  <from>
                    <xdr:col>4</xdr:col>
                    <xdr:colOff>76200</xdr:colOff>
                    <xdr:row>32</xdr:row>
                    <xdr:rowOff>38100</xdr:rowOff>
                  </from>
                  <to>
                    <xdr:col>18</xdr:col>
                    <xdr:colOff>165100</xdr:colOff>
                    <xdr:row>33</xdr:row>
                    <xdr:rowOff>76200</xdr:rowOff>
                  </to>
                </anchor>
              </controlPr>
            </control>
          </mc:Choice>
        </mc:AlternateContent>
        <mc:AlternateContent xmlns:mc="http://schemas.openxmlformats.org/markup-compatibility/2006">
          <mc:Choice Requires="x14">
            <control shapeId="9250" r:id="rId31" name="Check Box 34">
              <controlPr defaultSize="0" autoFill="0" autoLine="0" autoPict="0">
                <anchor moveWithCells="1">
                  <from>
                    <xdr:col>5</xdr:col>
                    <xdr:colOff>152400</xdr:colOff>
                    <xdr:row>26</xdr:row>
                    <xdr:rowOff>63500</xdr:rowOff>
                  </from>
                  <to>
                    <xdr:col>7</xdr:col>
                    <xdr:colOff>114300</xdr:colOff>
                    <xdr:row>28</xdr:row>
                    <xdr:rowOff>63500</xdr:rowOff>
                  </to>
                </anchor>
              </controlPr>
            </control>
          </mc:Choice>
        </mc:AlternateContent>
        <mc:AlternateContent xmlns:mc="http://schemas.openxmlformats.org/markup-compatibility/2006">
          <mc:Choice Requires="x14">
            <control shapeId="9251" r:id="rId32" name="Check Box 35">
              <controlPr defaultSize="0" autoFill="0" autoLine="0" autoPict="0">
                <anchor moveWithCells="1">
                  <from>
                    <xdr:col>5</xdr:col>
                    <xdr:colOff>152400</xdr:colOff>
                    <xdr:row>10</xdr:row>
                    <xdr:rowOff>50800</xdr:rowOff>
                  </from>
                  <to>
                    <xdr:col>7</xdr:col>
                    <xdr:colOff>190500</xdr:colOff>
                    <xdr:row>12</xdr:row>
                    <xdr:rowOff>50800</xdr:rowOff>
                  </to>
                </anchor>
              </controlPr>
            </control>
          </mc:Choice>
        </mc:AlternateContent>
        <mc:AlternateContent xmlns:mc="http://schemas.openxmlformats.org/markup-compatibility/2006">
          <mc:Choice Requires="x14">
            <control shapeId="9252" r:id="rId33" name="Check Box 36">
              <controlPr defaultSize="0" autoFill="0" autoLine="0" autoPict="0">
                <anchor moveWithCells="1">
                  <from>
                    <xdr:col>5</xdr:col>
                    <xdr:colOff>152400</xdr:colOff>
                    <xdr:row>29</xdr:row>
                    <xdr:rowOff>50800</xdr:rowOff>
                  </from>
                  <to>
                    <xdr:col>8</xdr:col>
                    <xdr:colOff>0</xdr:colOff>
                    <xdr:row>31</xdr:row>
                    <xdr:rowOff>50800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7" id="{D70E0415-472F-C24E-BEAF-9529BA02EC84}">
            <xm:f>参照リスト!$D$29=TRUE</xm:f>
            <x14:dxf>
              <font>
                <color auto="1"/>
              </font>
              <fill>
                <patternFill patternType="none">
                  <bgColor auto="1"/>
                </patternFill>
              </fill>
            </x14:dxf>
          </x14:cfRule>
          <x14:cfRule type="expression" priority="78" id="{09C320EF-5AA8-FF40-B7F7-9A1D23CB421B}">
            <xm:f>参照リスト!$D$12=2</xm:f>
            <x14:dxf>
              <fill>
                <patternFill>
                  <bgColor rgb="FFFFC7CE"/>
                </patternFill>
              </fill>
            </x14:dxf>
          </x14:cfRule>
          <xm:sqref>A34:AL34</xm:sqref>
        </x14:conditionalFormatting>
        <x14:conditionalFormatting xmlns:xm="http://schemas.microsoft.com/office/excel/2006/main">
          <x14:cfRule type="expression" priority="79" id="{36F992DE-60BA-474F-8D56-CCA68C2375BD}">
            <xm:f>参照リスト!$D$32=TRUE</xm:f>
            <x14:dxf>
              <font>
                <color auto="1"/>
              </font>
              <fill>
                <patternFill patternType="none">
                  <bgColor auto="1"/>
                </patternFill>
              </fill>
            </x14:dxf>
          </x14:cfRule>
          <x14:cfRule type="expression" priority="80" id="{4A30F687-2C2E-B447-A5BC-D8B307ED0711}">
            <xm:f>参照リスト!$D$15=2</xm:f>
            <x14:dxf>
              <fill>
                <patternFill>
                  <bgColor rgb="FFFFC7CE"/>
                </patternFill>
              </fill>
            </x14:dxf>
          </x14:cfRule>
          <xm:sqref>A38:AL38</xm:sqref>
        </x14:conditionalFormatting>
        <x14:conditionalFormatting xmlns:xm="http://schemas.microsoft.com/office/excel/2006/main">
          <x14:cfRule type="expression" priority="16" stopIfTrue="1" id="{C2FEC4DD-78F7-1E48-B649-9E6B0E785831}">
            <xm:f>参照リスト!$E$26=TRUE</xm:f>
            <x14:dxf>
              <fill>
                <patternFill patternType="solid"/>
              </fill>
            </x14:dxf>
          </x14:cfRule>
          <xm:sqref>E20:Q21</xm:sqref>
        </x14:conditionalFormatting>
        <x14:conditionalFormatting xmlns:xm="http://schemas.microsoft.com/office/excel/2006/main">
          <x14:cfRule type="expression" priority="66" id="{A868620F-DD93-FD4A-BE7F-680C8B7E84ED}">
            <xm:f>参照リスト!$D$6=2</xm:f>
            <x14:dxf>
              <fill>
                <patternFill>
                  <bgColor rgb="FFFFC7CE"/>
                </patternFill>
              </fill>
            </x14:dxf>
          </x14:cfRule>
          <xm:sqref>E23:Q24</xm:sqref>
        </x14:conditionalFormatting>
        <x14:conditionalFormatting xmlns:xm="http://schemas.microsoft.com/office/excel/2006/main">
          <x14:cfRule type="expression" priority="17" stopIfTrue="1" id="{5B7F756E-DDC3-394A-907A-3E96AF0CE0FA}">
            <xm:f>参照リスト!$E$26=TRUE</xm:f>
            <x14:dxf>
              <fill>
                <patternFill patternType="solid"/>
              </fill>
            </x14:dxf>
          </x14:cfRule>
          <x14:cfRule type="expression" priority="36" id="{827C5BFB-D7DF-5045-9554-66BA3FF0EF7E}">
            <xm:f>参照リスト!$D$9=0</xm:f>
            <x14:dxf>
              <fill>
                <patternFill>
                  <bgColor rgb="FFFFC7CE"/>
                </patternFill>
              </fill>
            </x14:dxf>
          </x14:cfRule>
          <x14:cfRule type="expression" priority="37" id="{4ED87A56-1AD3-3149-BF65-A33CEECDDF61}">
            <xm:f>OR(参照リスト!$A$9=1, 参照リスト!$A$9=2, 参照リスト!$A$9=3)</xm:f>
            <x14:dxf>
              <font>
                <b val="0"/>
                <i val="0"/>
                <color auto="1"/>
              </font>
              <fill>
                <patternFill patternType="solid"/>
              </fill>
            </x14:dxf>
          </x14:cfRule>
          <xm:sqref>E18:W18</xm:sqref>
        </x14:conditionalFormatting>
        <x14:conditionalFormatting xmlns:xm="http://schemas.microsoft.com/office/excel/2006/main">
          <x14:cfRule type="expression" priority="20" stopIfTrue="1" id="{FA207FD9-A124-6B46-8098-7BD206B02047}">
            <xm:f>参照リスト!$E$26=TRUE</xm:f>
            <x14:dxf>
              <fill>
                <patternFill patternType="solid"/>
              </fill>
            </x14:dxf>
          </x14:cfRule>
          <xm:sqref>E16:AF16</xm:sqref>
        </x14:conditionalFormatting>
        <x14:conditionalFormatting xmlns:xm="http://schemas.microsoft.com/office/excel/2006/main">
          <x14:cfRule type="expression" priority="1" stopIfTrue="1" id="{CF120A9C-CEC7-3B4E-8F05-B03958838675}">
            <xm:f>参照リスト!$E$29=TRUE</xm:f>
            <x14:dxf>
              <fill>
                <patternFill patternType="solid"/>
              </fill>
            </x14:dxf>
          </x14:cfRule>
          <xm:sqref>E29:AL29</xm:sqref>
        </x14:conditionalFormatting>
        <x14:conditionalFormatting xmlns:xm="http://schemas.microsoft.com/office/excel/2006/main">
          <x14:cfRule type="expression" priority="32" id="{0EBBA34A-84D6-DF4E-A91A-A7AF12D02B3B}">
            <xm:f>参照リスト!$D$24=0</xm:f>
            <x14:dxf>
              <fill>
                <patternFill>
                  <bgColor rgb="FFFFC7CE"/>
                </patternFill>
              </fill>
            </x14:dxf>
          </x14:cfRule>
          <xm:sqref>E32:AL32</xm:sqref>
        </x14:conditionalFormatting>
        <x14:conditionalFormatting xmlns:xm="http://schemas.microsoft.com/office/excel/2006/main">
          <x14:cfRule type="expression" priority="6" stopIfTrue="1" id="{A0CC6F44-11D7-EE42-86E3-3123ED0DBA59}">
            <xm:f>参照リスト!$E$32=TRUE</xm:f>
            <x14:dxf>
              <fill>
                <patternFill patternType="solid"/>
              </fill>
            </x14:dxf>
          </x14:cfRule>
          <xm:sqref>E32:AL33</xm:sqref>
        </x14:conditionalFormatting>
        <x14:conditionalFormatting xmlns:xm="http://schemas.microsoft.com/office/excel/2006/main">
          <x14:cfRule type="expression" priority="53" id="{26A65CAE-9F06-E841-BAF9-B1F6B54A0B6E}">
            <xm:f>参照リスト!$D$12=0</xm:f>
            <x14:dxf>
              <fill>
                <patternFill>
                  <bgColor rgb="FFFFC7CE"/>
                </patternFill>
              </fill>
            </x14:dxf>
          </x14:cfRule>
          <xm:sqref>E33:AL33</xm:sqref>
        </x14:conditionalFormatting>
        <x14:conditionalFormatting xmlns:xm="http://schemas.microsoft.com/office/excel/2006/main">
          <x14:cfRule type="expression" priority="52" id="{3F1FF4AC-B038-8648-BDA1-24E7CD11DABA}">
            <xm:f>参照リスト!$D$12=2</xm:f>
            <x14:dxf>
              <fill>
                <patternFill>
                  <bgColor rgb="FFFFC7CE"/>
                </patternFill>
              </fill>
            </x14:dxf>
          </x14:cfRule>
          <xm:sqref>E35:AL36</xm:sqref>
        </x14:conditionalFormatting>
        <x14:conditionalFormatting xmlns:xm="http://schemas.microsoft.com/office/excel/2006/main">
          <x14:cfRule type="expression" priority="9" stopIfTrue="1" id="{B91008F5-A4D6-BE4A-8F15-D7593B35E2D0}">
            <xm:f>参照リスト!$E$32=TRUE</xm:f>
            <x14:dxf>
              <fill>
                <patternFill patternType="solid"/>
              </fill>
            </x14:dxf>
          </x14:cfRule>
          <x14:cfRule type="expression" priority="50" id="{1F0A2516-A00E-A446-8647-3E719FB5E3C8}">
            <xm:f>参照リスト!$D$15=0</xm:f>
            <x14:dxf>
              <fill>
                <patternFill>
                  <bgColor rgb="FFFFC7CE"/>
                </patternFill>
              </fill>
            </x14:dxf>
          </x14:cfRule>
          <xm:sqref>E37:AL37</xm:sqref>
        </x14:conditionalFormatting>
        <x14:conditionalFormatting xmlns:xm="http://schemas.microsoft.com/office/excel/2006/main">
          <x14:cfRule type="expression" priority="81" id="{6072A6CA-D99B-0D48-A179-8F2CBB0FD55F}">
            <xm:f>参照リスト!$D$38=TRUE</xm:f>
            <x14:dxf>
              <font>
                <color auto="1"/>
              </font>
              <fill>
                <patternFill patternType="none">
                  <bgColor auto="1"/>
                </patternFill>
              </fill>
            </x14:dxf>
          </x14:cfRule>
          <x14:cfRule type="expression" priority="82" id="{7FDE9720-528E-F741-87F0-7919E3C03103}">
            <xm:f>参照リスト!$D$37=TRUE</xm:f>
            <x14:dxf>
              <font>
                <color auto="1"/>
              </font>
              <fill>
                <patternFill patternType="none">
                  <bgColor auto="1"/>
                </patternFill>
              </fill>
            </x14:dxf>
          </x14:cfRule>
          <x14:cfRule type="expression" priority="83" id="{5CFBFA7C-DC9F-E54B-AD7E-86F1B7951459}">
            <xm:f>参照リスト!$D$36=TRUE</xm:f>
            <x14:dxf>
              <font>
                <color auto="1"/>
              </font>
              <fill>
                <patternFill patternType="none">
                  <bgColor auto="1"/>
                </patternFill>
              </fill>
            </x14:dxf>
          </x14:cfRule>
          <x14:cfRule type="expression" priority="84" id="{3F858380-BA9B-EB4F-998B-39020A500FF6}">
            <xm:f>参照リスト!$D$35=TRUE</xm:f>
            <x14:dxf>
              <font>
                <color auto="1"/>
              </font>
              <fill>
                <patternFill patternType="none">
                  <bgColor auto="1"/>
                </patternFill>
              </fill>
            </x14:dxf>
          </x14:cfRule>
          <x14:cfRule type="expression" priority="85" id="{34A21460-D4E2-DC40-A2D5-454312C29E0D}">
            <xm:f>参照リスト!$D$15=2</xm:f>
            <x14:dxf>
              <fill>
                <patternFill>
                  <bgColor rgb="FFFFC7CE"/>
                </patternFill>
              </fill>
            </x14:dxf>
          </x14:cfRule>
          <xm:sqref>E39:AL39</xm:sqref>
        </x14:conditionalFormatting>
        <x14:conditionalFormatting xmlns:xm="http://schemas.microsoft.com/office/excel/2006/main">
          <x14:cfRule type="expression" priority="49" id="{1257F85C-E7C2-8445-ABAC-C5D64B81940E}">
            <xm:f>参照リスト!$D$15=2</xm:f>
            <x14:dxf>
              <fill>
                <patternFill>
                  <bgColor rgb="FFFFC7CE"/>
                </patternFill>
              </fill>
            </x14:dxf>
          </x14:cfRule>
          <xm:sqref>E40:AL41</xm:sqref>
        </x14:conditionalFormatting>
        <x14:conditionalFormatting xmlns:xm="http://schemas.microsoft.com/office/excel/2006/main">
          <x14:cfRule type="expression" priority="47" id="{6299AED8-47BA-A348-9E48-76FDE1C5E001}">
            <xm:f>参照リスト!$D$18=0</xm:f>
            <x14:dxf>
              <fill>
                <patternFill>
                  <bgColor rgb="FFFFC7CE"/>
                </patternFill>
              </fill>
            </x14:dxf>
          </x14:cfRule>
          <xm:sqref>E42:AL42</xm:sqref>
        </x14:conditionalFormatting>
        <x14:conditionalFormatting xmlns:xm="http://schemas.microsoft.com/office/excel/2006/main">
          <x14:cfRule type="expression" priority="7" stopIfTrue="1" id="{E2588396-3C8B-3143-8221-00997782AA1E}">
            <xm:f>参照リスト!$E$32=TRUE</xm:f>
            <x14:dxf>
              <fill>
                <patternFill patternType="solid"/>
              </fill>
            </x14:dxf>
          </x14:cfRule>
          <xm:sqref>E42:AL43</xm:sqref>
        </x14:conditionalFormatting>
        <x14:conditionalFormatting xmlns:xm="http://schemas.microsoft.com/office/excel/2006/main">
          <x14:cfRule type="expression" priority="45" id="{B55EC0F2-8A86-9648-81E8-C17560424F46}">
            <xm:f>参照リスト!$D$21=0</xm:f>
            <x14:dxf>
              <fill>
                <patternFill>
                  <bgColor rgb="FFFFC7CE"/>
                </patternFill>
              </fill>
            </x14:dxf>
          </x14:cfRule>
          <xm:sqref>E43:AL43</xm:sqref>
        </x14:conditionalFormatting>
        <x14:conditionalFormatting xmlns:xm="http://schemas.microsoft.com/office/excel/2006/main">
          <x14:cfRule type="expression" priority="57" id="{4A0F062B-E23D-AB41-A2D8-98E961D0AE2B}">
            <xm:f>参照リスト!$D$6=2</xm:f>
            <x14:dxf>
              <fill>
                <patternFill>
                  <bgColor rgb="FFFFC7CE"/>
                </patternFill>
              </fill>
            </x14:dxf>
          </x14:cfRule>
          <xm:sqref>G25</xm:sqref>
        </x14:conditionalFormatting>
        <x14:conditionalFormatting xmlns:xm="http://schemas.microsoft.com/office/excel/2006/main">
          <x14:cfRule type="expression" priority="19" stopIfTrue="1" id="{AD8D21D4-840F-8D45-8958-58FEB103F983}">
            <xm:f>参照リスト!$E$26=TRUE</xm:f>
            <x14:dxf>
              <fill>
                <patternFill patternType="solid"/>
              </fill>
            </x14:dxf>
          </x14:cfRule>
          <xm:sqref>G17:Q17</xm:sqref>
        </x14:conditionalFormatting>
        <x14:conditionalFormatting xmlns:xm="http://schemas.microsoft.com/office/excel/2006/main">
          <x14:cfRule type="expression" priority="56" id="{E82C9966-8686-F24C-AB96-8952E1A5B71D}">
            <xm:f>参照リスト!$D$6=2</xm:f>
            <x14:dxf>
              <fill>
                <patternFill>
                  <bgColor rgb="FFFFC7CE"/>
                </patternFill>
              </fill>
            </x14:dxf>
          </x14:cfRule>
          <xm:sqref>T25</xm:sqref>
        </x14:conditionalFormatting>
        <x14:conditionalFormatting xmlns:xm="http://schemas.microsoft.com/office/excel/2006/main">
          <x14:cfRule type="expression" priority="5" id="{E58F54FE-D603-FC48-A52B-1AC370AECBD9}">
            <xm:f>参照リスト!$E$32=TRUE</xm:f>
            <x14:dxf>
              <font>
                <color theme="0"/>
              </font>
            </x14:dxf>
          </x14:cfRule>
          <x14:cfRule type="expression" priority="11" id="{FB89A01C-984A-9A4F-B494-2419E1D1BC3E}">
            <xm:f>参照リスト!$D$24=1</xm:f>
            <x14:dxf>
              <font>
                <color theme="0"/>
              </font>
            </x14:dxf>
          </x14:cfRule>
          <x14:cfRule type="expression" priority="30" id="{6099311C-62E0-E249-91BB-523583CE1BC3}">
            <xm:f>参照リスト!$D$24=2</xm:f>
            <x14:dxf>
              <font>
                <color rgb="FF941100"/>
              </font>
            </x14:dxf>
          </x14:cfRule>
          <x14:cfRule type="expression" priority="31" id="{6072C4F2-F603-9449-96C5-78B4ADF0B1A9}">
            <xm:f>参照リスト!$D$24=1</xm:f>
            <x14:dxf>
              <font>
                <color theme="0"/>
              </font>
            </x14:dxf>
          </x14:cfRule>
          <xm:sqref>T32</xm:sqref>
        </x14:conditionalFormatting>
        <x14:conditionalFormatting xmlns:xm="http://schemas.microsoft.com/office/excel/2006/main">
          <x14:cfRule type="expression" priority="42" id="{3AF8E28A-A0F4-F64A-B6E6-4C45DD985C6B}">
            <xm:f>参照リスト!$D$18=1</xm:f>
            <x14:dxf>
              <font>
                <color theme="0"/>
              </font>
              <fill>
                <patternFill patternType="none">
                  <bgColor auto="1"/>
                </patternFill>
              </fill>
            </x14:dxf>
          </x14:cfRule>
          <x14:cfRule type="expression" priority="46" id="{6DA5A2F0-B460-FD4E-9A2E-D991864343DD}">
            <xm:f>参照リスト!$D$18=2</xm:f>
            <x14:dxf>
              <font>
                <color rgb="FF941100"/>
              </font>
            </x14:dxf>
          </x14:cfRule>
          <xm:sqref>T42</xm:sqref>
        </x14:conditionalFormatting>
        <x14:conditionalFormatting xmlns:xm="http://schemas.microsoft.com/office/excel/2006/main">
          <x14:cfRule type="expression" priority="3" id="{F66F6F17-0549-D14D-B583-45485DE4573D}">
            <xm:f>参照リスト!$E$32=TRUE</xm:f>
            <x14:dxf>
              <font>
                <color theme="0"/>
              </font>
            </x14:dxf>
          </x14:cfRule>
          <xm:sqref>T42:T43</xm:sqref>
        </x14:conditionalFormatting>
        <x14:conditionalFormatting xmlns:xm="http://schemas.microsoft.com/office/excel/2006/main">
          <x14:cfRule type="expression" priority="43" id="{D5EDBDD3-887E-A243-9A8F-E5E47EDE330D}">
            <xm:f>参照リスト!$D$21=1</xm:f>
            <x14:dxf>
              <font>
                <color theme="0"/>
              </font>
              <fill>
                <patternFill patternType="none">
                  <bgColor auto="1"/>
                </patternFill>
              </fill>
            </x14:dxf>
          </x14:cfRule>
          <x14:cfRule type="expression" priority="44" id="{2D454A90-AA3C-D040-9982-964E756D0F23}">
            <xm:f>参照リスト!$D$21=2</xm:f>
            <x14:dxf>
              <font>
                <color rgb="FF941100"/>
              </font>
            </x14:dxf>
          </x14:cfRule>
          <xm:sqref>T43</xm:sqref>
        </x14:conditionalFormatting>
        <x14:conditionalFormatting xmlns:xm="http://schemas.microsoft.com/office/excel/2006/main">
          <x14:cfRule type="expression" priority="24" stopIfTrue="1" id="{F8CB889B-5BD4-5E4E-B468-7498090C9200}">
            <xm:f>参照リスト!$E$26=TRUE</xm:f>
            <x14:dxf>
              <fill>
                <patternFill patternType="solid"/>
              </fill>
            </x14:dxf>
          </x14:cfRule>
          <xm:sqref>T13:W15</xm:sqref>
        </x14:conditionalFormatting>
        <x14:conditionalFormatting xmlns:xm="http://schemas.microsoft.com/office/excel/2006/main">
          <x14:cfRule type="expression" priority="15" stopIfTrue="1" id="{CAAAEF02-299A-A447-93C4-036FEB9991FE}">
            <xm:f>参照リスト!$E$26=TRUE</xm:f>
            <x14:dxf>
              <fill>
                <patternFill patternType="solid"/>
              </fill>
            </x14:dxf>
          </x14:cfRule>
          <xm:sqref>T20:W21</xm:sqref>
        </x14:conditionalFormatting>
        <x14:conditionalFormatting xmlns:xm="http://schemas.microsoft.com/office/excel/2006/main">
          <x14:cfRule type="expression" priority="59" id="{BFDC1226-E4E9-D84C-8A39-1B3FFAB607A3}">
            <xm:f>参照リスト!$D$6=2</xm:f>
            <x14:dxf>
              <fill>
                <patternFill>
                  <bgColor rgb="FFFFC7CE"/>
                </patternFill>
              </fill>
            </x14:dxf>
          </x14:cfRule>
          <xm:sqref>T23:W24</xm:sqref>
        </x14:conditionalFormatting>
        <x14:conditionalFormatting xmlns:xm="http://schemas.microsoft.com/office/excel/2006/main">
          <x14:cfRule type="expression" priority="18" stopIfTrue="1" id="{EC029015-F47F-2341-B3FF-32760691EB61}">
            <xm:f>参照リスト!$E$26=TRUE</xm:f>
            <x14:dxf>
              <fill>
                <patternFill patternType="solid"/>
              </fill>
            </x14:dxf>
          </x14:cfRule>
          <xm:sqref>T17:AF17</xm:sqref>
        </x14:conditionalFormatting>
        <x14:conditionalFormatting xmlns:xm="http://schemas.microsoft.com/office/excel/2006/main">
          <x14:cfRule type="expression" priority="39" id="{AC1A64DF-054C-8945-8335-326FB6112CC8}">
            <xm:f>参照リスト!$D$9=3</xm:f>
            <x14:dxf>
              <fill>
                <patternFill>
                  <bgColor rgb="FFFFC7CE"/>
                </patternFill>
              </fill>
            </x14:dxf>
          </x14:cfRule>
          <xm:sqref>X18</xm:sqref>
        </x14:conditionalFormatting>
        <x14:conditionalFormatting xmlns:xm="http://schemas.microsoft.com/office/excel/2006/main">
          <x14:cfRule type="expression" priority="60" id="{B471679C-665B-C54F-975B-70872D8ECD20}">
            <xm:f>OR(参照リスト!$D$6=1, 参照リスト!$D$6=2)</xm:f>
            <x14:dxf>
              <font>
                <color auto="1"/>
              </font>
              <fill>
                <patternFill patternType="none">
                  <bgColor auto="1"/>
                </patternFill>
              </fill>
            </x14:dxf>
          </x14:cfRule>
          <x14:cfRule type="expression" priority="61" id="{75B30D39-1C36-1F4C-B52E-A68EE5E529B2}">
            <xm:f>参照リスト!$D$6=0</xm:f>
            <x14:dxf>
              <fill>
                <patternFill>
                  <bgColor rgb="FFFFC7CE"/>
                </patternFill>
              </fill>
            </x14:dxf>
          </x14:cfRule>
          <xm:sqref>X16:AF16</xm:sqref>
        </x14:conditionalFormatting>
        <x14:conditionalFormatting xmlns:xm="http://schemas.microsoft.com/office/excel/2006/main">
          <x14:cfRule type="expression" priority="64" id="{0E0448FD-855E-4441-B841-10AB182A002F}">
            <xm:f>参照リスト!$D$6=2</xm:f>
            <x14:dxf>
              <fill>
                <patternFill>
                  <bgColor rgb="FFFFC7CE"/>
                </patternFill>
              </fill>
            </x14:dxf>
          </x14:cfRule>
          <xm:sqref>AA23:AA24</xm:sqref>
        </x14:conditionalFormatting>
        <x14:conditionalFormatting xmlns:xm="http://schemas.microsoft.com/office/excel/2006/main">
          <x14:cfRule type="expression" priority="23" stopIfTrue="1" id="{188E6D42-E83F-5F43-BCC6-8048493C8DFC}">
            <xm:f>参照リスト!$E$26=TRUE</xm:f>
            <x14:dxf>
              <fill>
                <patternFill patternType="solid"/>
              </fill>
            </x14:dxf>
          </x14:cfRule>
          <xm:sqref>AA13:AF15</xm:sqref>
        </x14:conditionalFormatting>
        <x14:conditionalFormatting xmlns:xm="http://schemas.microsoft.com/office/excel/2006/main">
          <x14:cfRule type="expression" priority="13" stopIfTrue="1" id="{7452C4C3-51F2-2D4C-A7C8-FC18AA2719E2}">
            <xm:f>参照リスト!$E$26=TRUE</xm:f>
            <x14:dxf>
              <fill>
                <patternFill patternType="solid"/>
              </fill>
            </x14:dxf>
          </x14:cfRule>
          <xm:sqref>AA20:AI21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共同研究事業（同位体環境学等）参画者の方は，当該事業を選択して下さい．責任者が自動入力されます．" xr:uid="{67B97400-D0AA-3642-AA15-230071C57742}">
          <x14:formula1>
            <xm:f>参照リスト!$B$2:$B$6</xm:f>
          </x14:formula1>
          <xm:sqref>E20:Q21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16844C70FD8F45B8E97EA7A2D0A4E6" ma:contentTypeVersion="18" ma:contentTypeDescription="新しいドキュメントを作成します。" ma:contentTypeScope="" ma:versionID="2da85b810c920ad99fb7d15f71a0f8fb">
  <xsd:schema xmlns:xsd="http://www.w3.org/2001/XMLSchema" xmlns:xs="http://www.w3.org/2001/XMLSchema" xmlns:p="http://schemas.microsoft.com/office/2006/metadata/properties" xmlns:ns2="d18f015a-d24c-44b9-85cf-e2d00fc56a24" xmlns:ns3="5ebcc39b-fef0-4da8-8073-4b0190d8ff03" targetNamespace="http://schemas.microsoft.com/office/2006/metadata/properties" ma:root="true" ma:fieldsID="565f54c97117a219b540f46b312e3a5d" ns2:_="" ns3:_="">
    <xsd:import namespace="d18f015a-d24c-44b9-85cf-e2d00fc56a24"/>
    <xsd:import namespace="5ebcc39b-fef0-4da8-8073-4b0190d8ff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f015a-d24c-44b9-85cf-e2d00fc56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8235c397-2463-48ef-89a1-b9c58b8789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bcc39b-fef0-4da8-8073-4b0190d8ff0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64c9cfe-954d-407f-9da1-dd9210b02a9d}" ma:internalName="TaxCatchAll" ma:showField="CatchAllData" ma:web="5ebcc39b-fef0-4da8-8073-4b0190d8ff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8f015a-d24c-44b9-85cf-e2d00fc56a24">
      <Terms xmlns="http://schemas.microsoft.com/office/infopath/2007/PartnerControls"/>
    </lcf76f155ced4ddcb4097134ff3c332f>
    <TaxCatchAll xmlns="5ebcc39b-fef0-4da8-8073-4b0190d8ff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CF3AF8-04FA-4F15-9841-B205EED9C232}"/>
</file>

<file path=customXml/itemProps2.xml><?xml version="1.0" encoding="utf-8"?>
<ds:datastoreItem xmlns:ds="http://schemas.openxmlformats.org/officeDocument/2006/customXml" ds:itemID="{0BE85AF3-FBDD-4DC3-B715-A55135D350F8}">
  <ds:schemaRefs>
    <ds:schemaRef ds:uri="http://schemas.microsoft.com/office/2006/metadata/properties"/>
    <ds:schemaRef ds:uri="http://schemas.microsoft.com/office/infopath/2007/PartnerControls"/>
    <ds:schemaRef ds:uri="d18f015a-d24c-44b9-85cf-e2d00fc56a24"/>
    <ds:schemaRef ds:uri="5ebcc39b-fef0-4da8-8073-4b0190d8ff03"/>
  </ds:schemaRefs>
</ds:datastoreItem>
</file>

<file path=customXml/itemProps3.xml><?xml version="1.0" encoding="utf-8"?>
<ds:datastoreItem xmlns:ds="http://schemas.openxmlformats.org/officeDocument/2006/customXml" ds:itemID="{2392B66D-45E1-421E-BACC-983A20273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実験施設利用許可証</vt:lpstr>
      <vt:lpstr>利用者データベース用（計測・分析）</vt:lpstr>
      <vt:lpstr>参照リスト</vt:lpstr>
      <vt:lpstr>実験施設利用申請書</vt:lpstr>
      <vt:lpstr>内容変更届</vt:lpstr>
      <vt:lpstr>実験施設利用申請書!Print_Area</vt:lpstr>
      <vt:lpstr>内容変更届!Print_Area</vt:lpstr>
      <vt:lpstr>参照リスト!申請区分</vt:lpstr>
      <vt:lpstr>参照リスト!選択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bunseki</dc:creator>
  <cp:keywords/>
  <dc:description/>
  <cp:lastModifiedBy>Yoshimizu Chikage</cp:lastModifiedBy>
  <cp:revision/>
  <cp:lastPrinted>2025-01-27T06:21:20Z</cp:lastPrinted>
  <dcterms:created xsi:type="dcterms:W3CDTF">2013-09-26T01:20:24Z</dcterms:created>
  <dcterms:modified xsi:type="dcterms:W3CDTF">2026-01-06T06:56:24Z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0x010100AA16844C70FD8F45B8E97EA7A2D0A4E6</vt:lpwstr>
  </property>
  <property fmtid="{D5CDD505-2E9C-101B-9397-08002B2CF9AE}" pid="3" name="MediaServiceImageTags">
    <vt:lpwstr/>
  </property>
</Properties>
</file>